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L257" i="9"/>
  <c r="E257" i="9"/>
  <c r="B257" i="9"/>
  <c r="M256" i="9"/>
  <c r="L256" i="9"/>
  <c r="F256" i="9" s="1"/>
  <c r="E256" i="9"/>
  <c r="B256" i="9" s="1"/>
  <c r="M255" i="9"/>
  <c r="L255" i="9"/>
  <c r="F255" i="9"/>
  <c r="B255" i="9" s="1"/>
  <c r="E255" i="9"/>
  <c r="M254" i="9"/>
  <c r="L254" i="9"/>
  <c r="F254" i="9" s="1"/>
  <c r="B254" i="9" s="1"/>
  <c r="E254" i="9"/>
  <c r="M253" i="9"/>
  <c r="F253" i="9" s="1"/>
  <c r="B253" i="9" s="1"/>
  <c r="L253" i="9"/>
  <c r="E253" i="9"/>
  <c r="M252" i="9"/>
  <c r="L252" i="9"/>
  <c r="F252" i="9" s="1"/>
  <c r="E252" i="9"/>
  <c r="M251" i="9"/>
  <c r="L251" i="9"/>
  <c r="F251" i="9"/>
  <c r="B251" i="9" s="1"/>
  <c r="E251" i="9"/>
  <c r="M250" i="9"/>
  <c r="L250" i="9"/>
  <c r="F250" i="9" s="1"/>
  <c r="B250" i="9" s="1"/>
  <c r="E250" i="9"/>
  <c r="M249" i="9"/>
  <c r="F249" i="9" s="1"/>
  <c r="L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M243" i="9"/>
  <c r="L243" i="9"/>
  <c r="F243" i="9"/>
  <c r="B243" i="9" s="1"/>
  <c r="E243" i="9"/>
  <c r="M242" i="9"/>
  <c r="L242" i="9"/>
  <c r="F242" i="9" s="1"/>
  <c r="B242" i="9" s="1"/>
  <c r="E242" i="9"/>
  <c r="M241" i="9"/>
  <c r="F241" i="9" s="1"/>
  <c r="L241" i="9"/>
  <c r="E241" i="9"/>
  <c r="B241" i="9"/>
  <c r="M240" i="9"/>
  <c r="L240" i="9"/>
  <c r="F240" i="9" s="1"/>
  <c r="E240" i="9"/>
  <c r="B240" i="9" s="1"/>
  <c r="M239" i="9"/>
  <c r="L239" i="9"/>
  <c r="F239" i="9"/>
  <c r="B239" i="9" s="1"/>
  <c r="E239" i="9"/>
  <c r="M238" i="9"/>
  <c r="L238" i="9"/>
  <c r="F238" i="9" s="1"/>
  <c r="B238" i="9" s="1"/>
  <c r="E238" i="9"/>
  <c r="M237" i="9"/>
  <c r="F237" i="9" s="1"/>
  <c r="B237" i="9" s="1"/>
  <c r="L237" i="9"/>
  <c r="E237" i="9"/>
  <c r="M236" i="9"/>
  <c r="L236" i="9"/>
  <c r="F236" i="9" s="1"/>
  <c r="E236" i="9"/>
  <c r="M235" i="9"/>
  <c r="L235" i="9"/>
  <c r="F235" i="9"/>
  <c r="B235" i="9" s="1"/>
  <c r="E235" i="9"/>
  <c r="M234" i="9"/>
  <c r="L234" i="9"/>
  <c r="F234" i="9" s="1"/>
  <c r="B234" i="9" s="1"/>
  <c r="E234" i="9"/>
  <c r="M233" i="9"/>
  <c r="F233" i="9" s="1"/>
  <c r="L233" i="9"/>
  <c r="E233" i="9"/>
  <c r="B233" i="9"/>
  <c r="M232" i="9"/>
  <c r="L232" i="9"/>
  <c r="F232" i="9" s="1"/>
  <c r="E232" i="9"/>
  <c r="B232" i="9" s="1"/>
  <c r="M231" i="9"/>
  <c r="L231" i="9"/>
  <c r="F231" i="9"/>
  <c r="B231" i="9" s="1"/>
  <c r="E231" i="9"/>
  <c r="M230" i="9"/>
  <c r="L230" i="9"/>
  <c r="F230" i="9" s="1"/>
  <c r="B230" i="9" s="1"/>
  <c r="E230" i="9"/>
  <c r="M229" i="9"/>
  <c r="F229" i="9" s="1"/>
  <c r="B229" i="9" s="1"/>
  <c r="L229" i="9"/>
  <c r="E229" i="9"/>
  <c r="M228" i="9"/>
  <c r="L228" i="9"/>
  <c r="F228" i="9" s="1"/>
  <c r="E228" i="9"/>
  <c r="M227" i="9"/>
  <c r="L227" i="9"/>
  <c r="F227" i="9"/>
  <c r="B227" i="9" s="1"/>
  <c r="E227" i="9"/>
  <c r="M226" i="9"/>
  <c r="L226" i="9"/>
  <c r="E226" i="9"/>
  <c r="H225" i="9"/>
  <c r="E225" i="9" s="1"/>
  <c r="G225" i="9"/>
  <c r="F225" i="9"/>
  <c r="B225" i="9"/>
  <c r="M224" i="9"/>
  <c r="L224" i="9"/>
  <c r="F224" i="9"/>
  <c r="E224" i="9"/>
  <c r="B224" i="9" s="1"/>
  <c r="M223" i="9"/>
  <c r="L223" i="9"/>
  <c r="F223" i="9"/>
  <c r="B223" i="9" s="1"/>
  <c r="E223" i="9"/>
  <c r="M222" i="9"/>
  <c r="L222" i="9"/>
  <c r="E222" i="9"/>
  <c r="M221" i="9"/>
  <c r="F221" i="9" s="1"/>
  <c r="L221" i="9"/>
  <c r="E221" i="9"/>
  <c r="B221" i="9"/>
  <c r="M220" i="9"/>
  <c r="L220" i="9"/>
  <c r="E220" i="9"/>
  <c r="M219" i="9"/>
  <c r="L219" i="9"/>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F105" i="9"/>
  <c r="E105" i="9"/>
  <c r="B105" i="9" s="1"/>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F52" i="9"/>
  <c r="E52" i="9"/>
  <c r="B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H32" i="9"/>
  <c r="G32" i="9"/>
  <c r="F32" i="9"/>
  <c r="E32" i="9"/>
  <c r="B32" i="9" s="1"/>
  <c r="H31" i="9"/>
  <c r="G31" i="9"/>
  <c r="F31" i="9"/>
  <c r="E31" i="9"/>
  <c r="B31" i="9" s="1"/>
  <c r="H30" i="9"/>
  <c r="G30" i="9"/>
  <c r="F30" i="9"/>
  <c r="H29" i="9"/>
  <c r="G29" i="9"/>
  <c r="F29" i="9"/>
  <c r="H28" i="9"/>
  <c r="G28" i="9"/>
  <c r="F28" i="9"/>
  <c r="E28" i="9"/>
  <c r="B28" i="9" s="1"/>
  <c r="H27" i="9"/>
  <c r="G27" i="9"/>
  <c r="F27" i="9"/>
  <c r="E27" i="9"/>
  <c r="B27" i="9" s="1"/>
  <c r="H26" i="9"/>
  <c r="G26" i="9"/>
  <c r="F26" i="9"/>
  <c r="H25" i="9"/>
  <c r="G25" i="9"/>
  <c r="F25" i="9"/>
  <c r="H24" i="9"/>
  <c r="G24" i="9"/>
  <c r="F24" i="9"/>
  <c r="E24" i="9"/>
  <c r="B24" i="9" s="1"/>
  <c r="H23" i="9"/>
  <c r="G23" i="9"/>
  <c r="E23" i="9" s="1"/>
  <c r="B23" i="9" s="1"/>
  <c r="F23" i="9"/>
  <c r="H22" i="9"/>
  <c r="G22" i="9"/>
  <c r="F22" i="9"/>
  <c r="H21" i="9"/>
  <c r="E21" i="9" s="1"/>
  <c r="B21" i="9" s="1"/>
  <c r="G21" i="9"/>
  <c r="F21" i="9"/>
  <c r="F20" i="9"/>
  <c r="F4" i="9"/>
  <c r="O3" i="9"/>
  <c r="G274" i="9" s="1"/>
  <c r="I3" i="9"/>
  <c r="H3" i="9"/>
  <c r="G3" i="9"/>
  <c r="D101" i="8"/>
  <c r="D95" i="8"/>
  <c r="D90" i="8"/>
  <c r="D85" i="8"/>
  <c r="D80" i="8"/>
  <c r="D75" i="8"/>
  <c r="D70" i="8"/>
  <c r="D65" i="8"/>
  <c r="D60" i="8"/>
  <c r="D55" i="8"/>
  <c r="D49" i="8" s="1"/>
  <c r="D43" i="8" s="1"/>
  <c r="D50" i="8"/>
  <c r="D44" i="8"/>
  <c r="D36" i="8"/>
  <c r="D26" i="8"/>
  <c r="D24" i="8" s="1"/>
  <c r="C1499" i="1" s="1"/>
  <c r="D18" i="8"/>
  <c r="D8" i="8"/>
  <c r="D6" i="8" s="1"/>
  <c r="E44" i="7"/>
  <c r="D44" i="7"/>
  <c r="E39" i="7"/>
  <c r="D39" i="7"/>
  <c r="D38" i="7" s="1"/>
  <c r="E38" i="7"/>
  <c r="E30" i="7"/>
  <c r="D30" i="7"/>
  <c r="E23" i="7"/>
  <c r="E22" i="7" s="1"/>
  <c r="D1453" i="1" s="1"/>
  <c r="D23" i="7"/>
  <c r="D22" i="7" s="1"/>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1222" i="1" s="1"/>
  <c r="D246" i="5"/>
  <c r="D245" i="5" s="1"/>
  <c r="C1222" i="1" s="1"/>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E68"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E418" i="4"/>
  <c r="D418" i="4"/>
  <c r="F418" i="4" s="1"/>
  <c r="E417" i="4"/>
  <c r="E644" i="4" s="1"/>
  <c r="D638" i="1" s="1"/>
  <c r="D417" i="4"/>
  <c r="D644" i="4" s="1"/>
  <c r="F644" i="4" s="1"/>
  <c r="E416" i="4"/>
  <c r="D416" i="4"/>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E252" i="4" s="1"/>
  <c r="D248" i="1" s="1"/>
  <c r="D259" i="4"/>
  <c r="F259" i="4" s="1"/>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C160" i="1" s="1"/>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4" i="4" s="1"/>
  <c r="D133" i="4"/>
  <c r="F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E106" i="4" s="1"/>
  <c r="D102" i="1" s="1"/>
  <c r="D112" i="4"/>
  <c r="C108" i="1"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3" i="4" s="1"/>
  <c r="F81" i="4"/>
  <c r="F80" i="4"/>
  <c r="F79" i="4"/>
  <c r="F78" i="4"/>
  <c r="E77" i="4"/>
  <c r="E50" i="4" s="1"/>
  <c r="D46" i="1" s="1"/>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H25" i="3"/>
  <c r="G25" i="3"/>
  <c r="B25" i="3"/>
  <c r="I24" i="3"/>
  <c r="H24" i="3"/>
  <c r="G24" i="3"/>
  <c r="B24" i="3"/>
  <c r="G23" i="3"/>
  <c r="B23" i="3"/>
  <c r="G22" i="3"/>
  <c r="B22" i="3"/>
  <c r="I21"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C1576" i="1"/>
  <c r="G1576" i="1" s="1"/>
  <c r="H1575" i="1"/>
  <c r="G1575" i="1"/>
  <c r="C1575" i="1"/>
  <c r="C1574" i="1"/>
  <c r="H1574" i="1" s="1"/>
  <c r="C1573" i="1"/>
  <c r="H1573" i="1" s="1"/>
  <c r="H1572" i="1"/>
  <c r="C1572" i="1"/>
  <c r="G1572" i="1" s="1"/>
  <c r="H1571" i="1"/>
  <c r="G1571" i="1"/>
  <c r="C1571" i="1"/>
  <c r="C1570" i="1"/>
  <c r="H1570" i="1" s="1"/>
  <c r="C1569" i="1"/>
  <c r="H1569" i="1" s="1"/>
  <c r="H1568" i="1"/>
  <c r="C1568" i="1"/>
  <c r="G1568" i="1" s="1"/>
  <c r="H1567" i="1"/>
  <c r="G1567" i="1"/>
  <c r="C1567" i="1"/>
  <c r="C1566" i="1"/>
  <c r="H1566" i="1" s="1"/>
  <c r="C1565" i="1"/>
  <c r="H1565" i="1" s="1"/>
  <c r="H1564" i="1"/>
  <c r="C1564" i="1"/>
  <c r="G1564" i="1" s="1"/>
  <c r="H1563" i="1"/>
  <c r="G1563" i="1"/>
  <c r="C1563" i="1"/>
  <c r="C1562" i="1"/>
  <c r="H1562" i="1" s="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H1534" i="1" s="1"/>
  <c r="C1533" i="1"/>
  <c r="H1533" i="1" s="1"/>
  <c r="H1532" i="1"/>
  <c r="C1532" i="1"/>
  <c r="G1532" i="1" s="1"/>
  <c r="H1531" i="1"/>
  <c r="G1531" i="1"/>
  <c r="C1531" i="1"/>
  <c r="C1530" i="1"/>
  <c r="H1530" i="1" s="1"/>
  <c r="C1529" i="1"/>
  <c r="H1529" i="1" s="1"/>
  <c r="H1528" i="1"/>
  <c r="C1528" i="1"/>
  <c r="G1528" i="1" s="1"/>
  <c r="H1527" i="1"/>
  <c r="G1527" i="1"/>
  <c r="C1527" i="1"/>
  <c r="C1526" i="1"/>
  <c r="H1526" i="1" s="1"/>
  <c r="C1525" i="1"/>
  <c r="H1525" i="1" s="1"/>
  <c r="H1524" i="1"/>
  <c r="C1524" i="1"/>
  <c r="G1524" i="1" s="1"/>
  <c r="H1523" i="1"/>
  <c r="G1523" i="1"/>
  <c r="C1523" i="1"/>
  <c r="C1522" i="1"/>
  <c r="H1522" i="1" s="1"/>
  <c r="C1521" i="1"/>
  <c r="H1521" i="1" s="1"/>
  <c r="H1520" i="1"/>
  <c r="C1520" i="1"/>
  <c r="G1520" i="1" s="1"/>
  <c r="H1519" i="1"/>
  <c r="G1519" i="1"/>
  <c r="C1519" i="1"/>
  <c r="C1518" i="1"/>
  <c r="H1518" i="1" s="1"/>
  <c r="H1516" i="1"/>
  <c r="C1516" i="1"/>
  <c r="G1516" i="1" s="1"/>
  <c r="H1515" i="1"/>
  <c r="G1515" i="1"/>
  <c r="C1515" i="1"/>
  <c r="C1514" i="1"/>
  <c r="H1514" i="1" s="1"/>
  <c r="C1513" i="1"/>
  <c r="H1513" i="1" s="1"/>
  <c r="H1512" i="1"/>
  <c r="C1512" i="1"/>
  <c r="G1512" i="1" s="1"/>
  <c r="H1511" i="1"/>
  <c r="G1511" i="1"/>
  <c r="C1511" i="1"/>
  <c r="C1510" i="1"/>
  <c r="H1510" i="1" s="1"/>
  <c r="C1509" i="1"/>
  <c r="H1509" i="1" s="1"/>
  <c r="H1508" i="1"/>
  <c r="C1508" i="1"/>
  <c r="G1508" i="1" s="1"/>
  <c r="G1507" i="1"/>
  <c r="C1507" i="1"/>
  <c r="H1507" i="1" s="1"/>
  <c r="C1506" i="1"/>
  <c r="H1506" i="1" s="1"/>
  <c r="C1505" i="1"/>
  <c r="H1505" i="1" s="1"/>
  <c r="H1504" i="1"/>
  <c r="C1504" i="1"/>
  <c r="G1504" i="1" s="1"/>
  <c r="C1503" i="1"/>
  <c r="H1503" i="1" s="1"/>
  <c r="C1502" i="1"/>
  <c r="C1501" i="1"/>
  <c r="H1501" i="1" s="1"/>
  <c r="H1500" i="1"/>
  <c r="C1500" i="1"/>
  <c r="G1500" i="1" s="1"/>
  <c r="C1498" i="1"/>
  <c r="C1497" i="1"/>
  <c r="H1497" i="1" s="1"/>
  <c r="H1496" i="1"/>
  <c r="C1496" i="1"/>
  <c r="G1496" i="1" s="1"/>
  <c r="H1495" i="1"/>
  <c r="G1495" i="1"/>
  <c r="C1495" i="1"/>
  <c r="C1494" i="1"/>
  <c r="C1493" i="1"/>
  <c r="H1493" i="1" s="1"/>
  <c r="C1492" i="1"/>
  <c r="H1492" i="1" s="1"/>
  <c r="C1491" i="1"/>
  <c r="H1491" i="1" s="1"/>
  <c r="C1490" i="1"/>
  <c r="C1489" i="1"/>
  <c r="H1489" i="1" s="1"/>
  <c r="H1488" i="1"/>
  <c r="G1488" i="1"/>
  <c r="C1488" i="1"/>
  <c r="H1487" i="1"/>
  <c r="G1487" i="1"/>
  <c r="C1487" i="1"/>
  <c r="C1486" i="1"/>
  <c r="C1485" i="1"/>
  <c r="H1485" i="1" s="1"/>
  <c r="G1484" i="1"/>
  <c r="C1484" i="1"/>
  <c r="H1484" i="1" s="1"/>
  <c r="H1483" i="1"/>
  <c r="C1483" i="1"/>
  <c r="G1483"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C1467" i="1"/>
  <c r="J1467" i="1" s="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C1460" i="1"/>
  <c r="J1460" i="1" s="1"/>
  <c r="D1459" i="1"/>
  <c r="C1459" i="1"/>
  <c r="H1458" i="1"/>
  <c r="G1458" i="1"/>
  <c r="I1458" i="1" s="1"/>
  <c r="D1458" i="1"/>
  <c r="C1458" i="1"/>
  <c r="J1458" i="1" s="1"/>
  <c r="D1457" i="1"/>
  <c r="C1457" i="1"/>
  <c r="D1456" i="1"/>
  <c r="C1456" i="1"/>
  <c r="D1455" i="1"/>
  <c r="C1455" i="1"/>
  <c r="C1454"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G1444" i="1" s="1"/>
  <c r="C1444" i="1"/>
  <c r="H1444" i="1" s="1"/>
  <c r="H1443" i="1"/>
  <c r="D1443" i="1"/>
  <c r="C1443" i="1"/>
  <c r="G1443" i="1" s="1"/>
  <c r="D1442" i="1"/>
  <c r="G1442" i="1" s="1"/>
  <c r="C1442" i="1"/>
  <c r="H1442" i="1" s="1"/>
  <c r="H1441" i="1"/>
  <c r="D1441" i="1"/>
  <c r="C1441" i="1"/>
  <c r="G1441" i="1" s="1"/>
  <c r="I1441" i="1" s="1"/>
  <c r="J1440" i="1"/>
  <c r="D1440" i="1"/>
  <c r="G1440" i="1" s="1"/>
  <c r="C1440" i="1"/>
  <c r="H1440" i="1" s="1"/>
  <c r="H1439" i="1"/>
  <c r="D1439" i="1"/>
  <c r="C1439" i="1"/>
  <c r="G1439" i="1" s="1"/>
  <c r="H1438" i="1"/>
  <c r="D1438" i="1"/>
  <c r="C1438" i="1"/>
  <c r="G1438" i="1" s="1"/>
  <c r="H1437" i="1"/>
  <c r="D1437" i="1"/>
  <c r="C1437" i="1"/>
  <c r="G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D1414" i="1"/>
  <c r="C1414" i="1"/>
  <c r="H1413" i="1"/>
  <c r="D1413" i="1"/>
  <c r="C1413" i="1"/>
  <c r="G1413" i="1" s="1"/>
  <c r="H1412" i="1"/>
  <c r="D1412" i="1"/>
  <c r="C1412" i="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H1243" i="1" s="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H1155" i="1" s="1"/>
  <c r="D1154" i="1"/>
  <c r="D1151" i="1"/>
  <c r="C1151" i="1"/>
  <c r="D1150" i="1"/>
  <c r="G1150" i="1" s="1"/>
  <c r="C1150" i="1"/>
  <c r="H1149" i="1"/>
  <c r="D1149" i="1"/>
  <c r="G1149" i="1" s="1"/>
  <c r="C1149" i="1"/>
  <c r="D1148" i="1"/>
  <c r="C1148" i="1"/>
  <c r="H1148" i="1" s="1"/>
  <c r="D1147" i="1"/>
  <c r="G1147" i="1" s="1"/>
  <c r="C1147" i="1"/>
  <c r="D1146" i="1"/>
  <c r="G1146" i="1" s="1"/>
  <c r="C1146" i="1"/>
  <c r="H1145" i="1"/>
  <c r="D1145" i="1"/>
  <c r="G1145" i="1" s="1"/>
  <c r="C1145" i="1"/>
  <c r="H1144" i="1"/>
  <c r="D1144" i="1"/>
  <c r="G1144" i="1" s="1"/>
  <c r="C1144" i="1"/>
  <c r="D1143" i="1"/>
  <c r="G1143" i="1" s="1"/>
  <c r="C1143" i="1"/>
  <c r="D1142" i="1"/>
  <c r="G1142" i="1" s="1"/>
  <c r="C1142" i="1"/>
  <c r="H1141" i="1"/>
  <c r="D1141" i="1"/>
  <c r="G1141" i="1" s="1"/>
  <c r="C1141" i="1"/>
  <c r="H1140" i="1"/>
  <c r="D1140" i="1"/>
  <c r="G1140" i="1" s="1"/>
  <c r="C1140" i="1"/>
  <c r="D1139" i="1"/>
  <c r="G1139" i="1" s="1"/>
  <c r="C1139" i="1"/>
  <c r="D1138" i="1"/>
  <c r="G1138" i="1" s="1"/>
  <c r="C1138" i="1"/>
  <c r="H1137" i="1"/>
  <c r="D1137" i="1"/>
  <c r="G1137" i="1" s="1"/>
  <c r="C1137" i="1"/>
  <c r="H1136" i="1"/>
  <c r="D1136" i="1"/>
  <c r="G1136" i="1" s="1"/>
  <c r="C1136" i="1"/>
  <c r="D1135" i="1"/>
  <c r="G1135" i="1" s="1"/>
  <c r="C1135" i="1"/>
  <c r="D1134" i="1"/>
  <c r="G1134" i="1" s="1"/>
  <c r="C1134" i="1"/>
  <c r="H1133" i="1"/>
  <c r="D1133" i="1"/>
  <c r="G1133" i="1" s="1"/>
  <c r="C1133" i="1"/>
  <c r="H1132" i="1"/>
  <c r="D1132" i="1"/>
  <c r="G1132" i="1" s="1"/>
  <c r="C1132" i="1"/>
  <c r="D1131" i="1"/>
  <c r="G1131" i="1" s="1"/>
  <c r="C1131" i="1"/>
  <c r="D1130" i="1"/>
  <c r="G1130" i="1" s="1"/>
  <c r="C1130" i="1"/>
  <c r="H1129" i="1"/>
  <c r="D1129" i="1"/>
  <c r="G1129" i="1" s="1"/>
  <c r="C1129" i="1"/>
  <c r="H1128" i="1"/>
  <c r="D1128" i="1"/>
  <c r="G1128" i="1" s="1"/>
  <c r="C1128" i="1"/>
  <c r="D1127" i="1"/>
  <c r="G1127" i="1" s="1"/>
  <c r="C1127" i="1"/>
  <c r="D1126" i="1"/>
  <c r="G1126" i="1" s="1"/>
  <c r="C1126" i="1"/>
  <c r="H1125" i="1"/>
  <c r="D1125" i="1"/>
  <c r="G1125" i="1" s="1"/>
  <c r="C1125" i="1"/>
  <c r="D1124" i="1"/>
  <c r="D1123" i="1"/>
  <c r="G1123" i="1" s="1"/>
  <c r="C1123" i="1"/>
  <c r="H1122" i="1"/>
  <c r="D1122" i="1"/>
  <c r="G1122" i="1" s="1"/>
  <c r="C1122" i="1"/>
  <c r="H1121" i="1"/>
  <c r="D1121" i="1"/>
  <c r="G1121" i="1" s="1"/>
  <c r="C1121" i="1"/>
  <c r="D1120" i="1"/>
  <c r="G1120" i="1" s="1"/>
  <c r="C1120" i="1"/>
  <c r="D1119" i="1"/>
  <c r="G1119" i="1" s="1"/>
  <c r="C1119" i="1"/>
  <c r="H1118" i="1"/>
  <c r="D1118" i="1"/>
  <c r="G1118" i="1" s="1"/>
  <c r="C1118" i="1"/>
  <c r="H1117" i="1"/>
  <c r="D1117" i="1"/>
  <c r="G1117" i="1" s="1"/>
  <c r="C1117" i="1"/>
  <c r="D1116" i="1"/>
  <c r="G1116" i="1" s="1"/>
  <c r="C1116" i="1"/>
  <c r="D1115" i="1"/>
  <c r="G1115" i="1" s="1"/>
  <c r="C1115" i="1"/>
  <c r="H1114" i="1"/>
  <c r="D1114" i="1"/>
  <c r="G1114" i="1" s="1"/>
  <c r="C1114" i="1"/>
  <c r="H1113" i="1"/>
  <c r="D1113" i="1"/>
  <c r="G1113" i="1" s="1"/>
  <c r="C1113" i="1"/>
  <c r="D1112" i="1"/>
  <c r="H1111" i="1"/>
  <c r="D1111" i="1"/>
  <c r="G1111" i="1" s="1"/>
  <c r="C1111" i="1"/>
  <c r="H1110" i="1"/>
  <c r="D1110" i="1"/>
  <c r="G1110" i="1" s="1"/>
  <c r="C1110" i="1"/>
  <c r="D1109" i="1"/>
  <c r="G1109" i="1" s="1"/>
  <c r="C1109" i="1"/>
  <c r="D1108" i="1"/>
  <c r="G1108" i="1" s="1"/>
  <c r="C1108" i="1"/>
  <c r="H1107" i="1"/>
  <c r="D1107" i="1"/>
  <c r="G1107" i="1" s="1"/>
  <c r="C1107" i="1"/>
  <c r="H1106" i="1"/>
  <c r="D1106" i="1"/>
  <c r="G1106" i="1" s="1"/>
  <c r="C1106" i="1"/>
  <c r="D1105" i="1"/>
  <c r="G1105" i="1" s="1"/>
  <c r="C1105" i="1"/>
  <c r="D1104" i="1"/>
  <c r="G1104" i="1" s="1"/>
  <c r="C1104" i="1"/>
  <c r="H1103" i="1"/>
  <c r="D1103" i="1"/>
  <c r="G1103" i="1" s="1"/>
  <c r="C1103" i="1"/>
  <c r="H1102" i="1"/>
  <c r="D1102" i="1"/>
  <c r="G1102" i="1" s="1"/>
  <c r="C1102" i="1"/>
  <c r="D1101" i="1"/>
  <c r="G1101" i="1" s="1"/>
  <c r="C1101" i="1"/>
  <c r="D1100" i="1"/>
  <c r="G1100" i="1" s="1"/>
  <c r="C1100" i="1"/>
  <c r="H1099" i="1"/>
  <c r="D1099" i="1"/>
  <c r="G1099" i="1" s="1"/>
  <c r="C1099" i="1"/>
  <c r="H1098" i="1"/>
  <c r="D1098" i="1"/>
  <c r="G1098" i="1" s="1"/>
  <c r="C1098" i="1"/>
  <c r="D1097" i="1"/>
  <c r="G1097" i="1" s="1"/>
  <c r="C1097" i="1"/>
  <c r="D1096" i="1"/>
  <c r="G1096" i="1" s="1"/>
  <c r="C1096" i="1"/>
  <c r="H1095" i="1"/>
  <c r="D1095" i="1"/>
  <c r="G1095" i="1" s="1"/>
  <c r="C1095" i="1"/>
  <c r="H1094" i="1"/>
  <c r="D1094" i="1"/>
  <c r="G1094" i="1" s="1"/>
  <c r="C1094" i="1"/>
  <c r="D1093" i="1"/>
  <c r="G1093" i="1" s="1"/>
  <c r="C1093" i="1"/>
  <c r="D1092" i="1"/>
  <c r="G1092" i="1" s="1"/>
  <c r="C1092" i="1"/>
  <c r="H1091" i="1"/>
  <c r="D1091" i="1"/>
  <c r="G1091" i="1" s="1"/>
  <c r="C1091" i="1"/>
  <c r="H1090" i="1"/>
  <c r="D1090" i="1"/>
  <c r="G1090" i="1" s="1"/>
  <c r="C1090" i="1"/>
  <c r="D1089" i="1"/>
  <c r="G1089" i="1" s="1"/>
  <c r="C1089" i="1"/>
  <c r="D1088" i="1"/>
  <c r="G1088" i="1" s="1"/>
  <c r="C1088" i="1"/>
  <c r="H1087" i="1"/>
  <c r="D1087" i="1"/>
  <c r="G1087" i="1" s="1"/>
  <c r="C1087" i="1"/>
  <c r="H1086" i="1"/>
  <c r="D1086" i="1"/>
  <c r="G1086" i="1" s="1"/>
  <c r="C1086" i="1"/>
  <c r="D1085" i="1"/>
  <c r="G1085" i="1" s="1"/>
  <c r="C1085" i="1"/>
  <c r="D1084" i="1"/>
  <c r="G1084" i="1" s="1"/>
  <c r="C1084" i="1"/>
  <c r="H1083" i="1"/>
  <c r="D1083" i="1"/>
  <c r="G1083" i="1" s="1"/>
  <c r="C1083" i="1"/>
  <c r="H1082" i="1"/>
  <c r="D1082" i="1"/>
  <c r="G1082" i="1" s="1"/>
  <c r="C1082" i="1"/>
  <c r="D1081" i="1"/>
  <c r="G1081" i="1" s="1"/>
  <c r="C1081" i="1"/>
  <c r="D1080" i="1"/>
  <c r="G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D1050" i="1"/>
  <c r="C1050" i="1"/>
  <c r="G1050" i="1" s="1"/>
  <c r="H1049" i="1"/>
  <c r="G1049" i="1"/>
  <c r="D1049" i="1"/>
  <c r="C1049" i="1"/>
  <c r="D1048" i="1"/>
  <c r="D1047" i="1"/>
  <c r="D1046"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C1033" i="1"/>
  <c r="D1032" i="1"/>
  <c r="C1032" i="1"/>
  <c r="D1031" i="1"/>
  <c r="H1031" i="1" s="1"/>
  <c r="C1031" i="1"/>
  <c r="D1030" i="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C1018" i="1"/>
  <c r="D1017" i="1"/>
  <c r="H1017" i="1" s="1"/>
  <c r="C1017" i="1"/>
  <c r="D1016" i="1"/>
  <c r="H1016" i="1" s="1"/>
  <c r="C1016" i="1"/>
  <c r="D1015" i="1"/>
  <c r="H1015" i="1" s="1"/>
  <c r="C1015" i="1"/>
  <c r="D1014" i="1"/>
  <c r="C1014" i="1"/>
  <c r="D1013" i="1"/>
  <c r="D1012" i="1"/>
  <c r="H1012" i="1" s="1"/>
  <c r="C1012" i="1"/>
  <c r="D1011" i="1"/>
  <c r="H1011" i="1" s="1"/>
  <c r="C1011" i="1"/>
  <c r="D1010" i="1"/>
  <c r="H1010" i="1" s="1"/>
  <c r="C1010" i="1"/>
  <c r="D1009" i="1"/>
  <c r="H1009" i="1" s="1"/>
  <c r="C1009" i="1"/>
  <c r="D1008" i="1"/>
  <c r="H1008" i="1" s="1"/>
  <c r="C1008" i="1"/>
  <c r="D1007" i="1"/>
  <c r="H1007" i="1" s="1"/>
  <c r="C1007" i="1"/>
  <c r="D1006" i="1"/>
  <c r="C1006" i="1"/>
  <c r="D1005" i="1"/>
  <c r="H1005" i="1" s="1"/>
  <c r="C1005" i="1"/>
  <c r="D1004" i="1"/>
  <c r="C1004" i="1"/>
  <c r="D1003" i="1"/>
  <c r="H1003" i="1" s="1"/>
  <c r="C1003" i="1"/>
  <c r="D1002" i="1"/>
  <c r="C1002" i="1"/>
  <c r="D1001" i="1"/>
  <c r="H1001" i="1" s="1"/>
  <c r="C1001" i="1"/>
  <c r="D1000" i="1"/>
  <c r="C1000" i="1"/>
  <c r="D999" i="1"/>
  <c r="H999" i="1" s="1"/>
  <c r="C999" i="1"/>
  <c r="D998" i="1"/>
  <c r="C998" i="1"/>
  <c r="C997" i="1"/>
  <c r="D996" i="1"/>
  <c r="C996" i="1"/>
  <c r="D995" i="1"/>
  <c r="H995" i="1" s="1"/>
  <c r="C995" i="1"/>
  <c r="D994" i="1"/>
  <c r="H994" i="1" s="1"/>
  <c r="C994" i="1"/>
  <c r="D993" i="1"/>
  <c r="H993" i="1" s="1"/>
  <c r="C993" i="1"/>
  <c r="D992" i="1"/>
  <c r="H992" i="1" s="1"/>
  <c r="C992" i="1"/>
  <c r="D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C820" i="1"/>
  <c r="H820" i="1" s="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C713" i="1"/>
  <c r="H712" i="1"/>
  <c r="G712" i="1"/>
  <c r="D712" i="1"/>
  <c r="C712" i="1"/>
  <c r="D711" i="1"/>
  <c r="C711" i="1"/>
  <c r="D710" i="1"/>
  <c r="C710"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D656" i="1"/>
  <c r="G656" i="1" s="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C645" i="1"/>
  <c r="D644" i="1"/>
  <c r="C644" i="1"/>
  <c r="G644" i="1" s="1"/>
  <c r="D643" i="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1" i="1"/>
  <c r="C411" i="1"/>
  <c r="H406" i="1"/>
  <c r="G406" i="1"/>
  <c r="D406" i="1"/>
  <c r="C406" i="1"/>
  <c r="D405" i="1"/>
  <c r="C405" i="1"/>
  <c r="H404" i="1"/>
  <c r="G404" i="1"/>
  <c r="D404" i="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D290" i="1"/>
  <c r="G290" i="1" s="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D259" i="1"/>
  <c r="H259" i="1" s="1"/>
  <c r="C259" i="1"/>
  <c r="H258" i="1"/>
  <c r="G258" i="1"/>
  <c r="D258" i="1"/>
  <c r="C258" i="1"/>
  <c r="D257" i="1"/>
  <c r="C257" i="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G190" i="1" s="1"/>
  <c r="C190" i="1"/>
  <c r="D189" i="1"/>
  <c r="C189" i="1"/>
  <c r="H189" i="1" s="1"/>
  <c r="D188" i="1"/>
  <c r="C188" i="1"/>
  <c r="D187" i="1"/>
  <c r="C187" i="1"/>
  <c r="D186" i="1"/>
  <c r="C186" i="1"/>
  <c r="H185" i="1"/>
  <c r="G185" i="1"/>
  <c r="D185" i="1"/>
  <c r="C185" i="1"/>
  <c r="D184" i="1"/>
  <c r="H183" i="1"/>
  <c r="G183" i="1"/>
  <c r="D183" i="1"/>
  <c r="C183" i="1"/>
  <c r="D182" i="1"/>
  <c r="C182" i="1"/>
  <c r="H182" i="1" s="1"/>
  <c r="D181" i="1"/>
  <c r="C181" i="1"/>
  <c r="G181" i="1" s="1"/>
  <c r="D180" i="1"/>
  <c r="C180" i="1"/>
  <c r="D179" i="1"/>
  <c r="C179" i="1"/>
  <c r="D178" i="1"/>
  <c r="C178" i="1"/>
  <c r="D177" i="1"/>
  <c r="C177" i="1"/>
  <c r="D176" i="1"/>
  <c r="C176" i="1"/>
  <c r="D175" i="1"/>
  <c r="C175" i="1"/>
  <c r="D174" i="1"/>
  <c r="C174" i="1"/>
  <c r="D173" i="1"/>
  <c r="C173" i="1"/>
  <c r="D172" i="1"/>
  <c r="C172" i="1"/>
  <c r="H172" i="1" s="1"/>
  <c r="H171" i="1"/>
  <c r="G171" i="1"/>
  <c r="D171" i="1"/>
  <c r="C171" i="1"/>
  <c r="D170" i="1"/>
  <c r="C170" i="1"/>
  <c r="D169" i="1"/>
  <c r="C169" i="1"/>
  <c r="D168" i="1"/>
  <c r="C168" i="1"/>
  <c r="D167" i="1"/>
  <c r="C167" i="1"/>
  <c r="D166" i="1"/>
  <c r="C166" i="1"/>
  <c r="D165" i="1"/>
  <c r="C165" i="1"/>
  <c r="H164" i="1"/>
  <c r="G164" i="1"/>
  <c r="D164" i="1"/>
  <c r="C164" i="1"/>
  <c r="D163" i="1"/>
  <c r="C163" i="1"/>
  <c r="D162" i="1"/>
  <c r="C162" i="1"/>
  <c r="D161" i="1"/>
  <c r="C161" i="1"/>
  <c r="D160" i="1"/>
  <c r="D158" i="1"/>
  <c r="H158" i="1" s="1"/>
  <c r="C158" i="1"/>
  <c r="D157" i="1"/>
  <c r="C157" i="1"/>
  <c r="H156" i="1"/>
  <c r="G156" i="1"/>
  <c r="D156" i="1"/>
  <c r="C156" i="1"/>
  <c r="D155" i="1"/>
  <c r="C155" i="1"/>
  <c r="D154" i="1"/>
  <c r="C154" i="1"/>
  <c r="D153" i="1"/>
  <c r="C153"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D129" i="1"/>
  <c r="H128" i="1"/>
  <c r="G128" i="1"/>
  <c r="D128" i="1"/>
  <c r="C128" i="1"/>
  <c r="H127" i="1"/>
  <c r="G127" i="1"/>
  <c r="D127" i="1"/>
  <c r="C127" i="1"/>
  <c r="H126" i="1"/>
  <c r="G126" i="1"/>
  <c r="D126" i="1"/>
  <c r="C126" i="1"/>
  <c r="D125" i="1"/>
  <c r="C125"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D76" i="1"/>
  <c r="C76" i="1"/>
  <c r="H75" i="1"/>
  <c r="G75" i="1"/>
  <c r="D75" i="1"/>
  <c r="C75" i="1"/>
  <c r="D74" i="1"/>
  <c r="C74" i="1"/>
  <c r="D73" i="1"/>
  <c r="C73" i="1"/>
  <c r="H72" i="1"/>
  <c r="G72" i="1"/>
  <c r="D72" i="1"/>
  <c r="C72" i="1"/>
  <c r="D71" i="1"/>
  <c r="C71" i="1"/>
  <c r="D70" i="1"/>
  <c r="H69" i="1"/>
  <c r="G69" i="1"/>
  <c r="D69" i="1"/>
  <c r="C69" i="1"/>
  <c r="H68" i="1"/>
  <c r="G68" i="1"/>
  <c r="D68" i="1"/>
  <c r="C68" i="1"/>
  <c r="H67" i="1"/>
  <c r="G67" i="1"/>
  <c r="D67" i="1"/>
  <c r="C67" i="1"/>
  <c r="D66" i="1"/>
  <c r="C66" i="1"/>
  <c r="G66" i="1" s="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3" i="9" l="1"/>
  <c r="B283" i="9" s="1"/>
  <c r="D412" i="1"/>
  <c r="E643" i="4"/>
  <c r="D637" i="1" s="1"/>
  <c r="C412" i="1"/>
  <c r="C638" i="1"/>
  <c r="H638" i="1" s="1"/>
  <c r="D643" i="4"/>
  <c r="G1266" i="1"/>
  <c r="G1264" i="1"/>
  <c r="G1263" i="1"/>
  <c r="F245" i="5"/>
  <c r="E237" i="5"/>
  <c r="E279" i="9"/>
  <c r="B279" i="9" s="1"/>
  <c r="F246" i="5"/>
  <c r="E290" i="9"/>
  <c r="B290" i="9" s="1"/>
  <c r="D177" i="5"/>
  <c r="F177" i="5" s="1"/>
  <c r="G1155" i="1"/>
  <c r="H1002" i="1"/>
  <c r="H1006" i="1"/>
  <c r="G1148" i="1"/>
  <c r="G1151" i="1"/>
  <c r="G1064" i="1"/>
  <c r="F69" i="5"/>
  <c r="C1047" i="1"/>
  <c r="C1048" i="1"/>
  <c r="F70" i="5"/>
  <c r="H1033" i="1"/>
  <c r="H1030" i="1"/>
  <c r="H1032" i="1"/>
  <c r="H1018" i="1"/>
  <c r="F35" i="5"/>
  <c r="H1014" i="1"/>
  <c r="H1013" i="1"/>
  <c r="H1004" i="1"/>
  <c r="H1000" i="1"/>
  <c r="E12" i="5"/>
  <c r="D990" i="1" s="1"/>
  <c r="F19" i="5"/>
  <c r="H998" i="1"/>
  <c r="H997" i="1"/>
  <c r="H996" i="1"/>
  <c r="C991" i="1"/>
  <c r="H991" i="1"/>
  <c r="G1412" i="1"/>
  <c r="G1414" i="1"/>
  <c r="H1414" i="1"/>
  <c r="D1454" i="1"/>
  <c r="G1456" i="1"/>
  <c r="J1456" i="1"/>
  <c r="C1453" i="1"/>
  <c r="G1453" i="1" s="1"/>
  <c r="H30" i="3"/>
  <c r="H1456" i="1"/>
  <c r="I1456" i="1" s="1"/>
  <c r="D5" i="7"/>
  <c r="G1579" i="1"/>
  <c r="H1576" i="1"/>
  <c r="G1503" i="1"/>
  <c r="H1499" i="1"/>
  <c r="G1499" i="1"/>
  <c r="G1492" i="1"/>
  <c r="G1491" i="1"/>
  <c r="D42" i="8"/>
  <c r="G295" i="9" s="1"/>
  <c r="E295" i="9" s="1"/>
  <c r="B295" i="9" s="1"/>
  <c r="C1481" i="1"/>
  <c r="H1481" i="1" s="1"/>
  <c r="G687" i="1"/>
  <c r="H649" i="1"/>
  <c r="G154" i="1"/>
  <c r="C129" i="1"/>
  <c r="C70" i="1"/>
  <c r="C64" i="1"/>
  <c r="G64" i="1" s="1"/>
  <c r="G649" i="1"/>
  <c r="G647" i="1"/>
  <c r="E22" i="9"/>
  <c r="B22" i="9" s="1"/>
  <c r="E274" i="9"/>
  <c r="B274" i="9" s="1"/>
  <c r="H643" i="1"/>
  <c r="F652" i="4"/>
  <c r="G821" i="1"/>
  <c r="G820" i="1"/>
  <c r="G715" i="1"/>
  <c r="G713" i="1"/>
  <c r="G711" i="1"/>
  <c r="G710" i="1"/>
  <c r="G709" i="1"/>
  <c r="G703" i="1"/>
  <c r="G670" i="1"/>
  <c r="G668" i="1"/>
  <c r="H644" i="1"/>
  <c r="G642" i="1"/>
  <c r="G645" i="1"/>
  <c r="G641" i="1"/>
  <c r="H405" i="1"/>
  <c r="H398" i="1"/>
  <c r="H397" i="1"/>
  <c r="H379" i="1"/>
  <c r="H378" i="1"/>
  <c r="G365" i="1"/>
  <c r="G364" i="1"/>
  <c r="G291" i="1"/>
  <c r="H413" i="1"/>
  <c r="F416" i="4"/>
  <c r="H288" i="1"/>
  <c r="H411" i="1"/>
  <c r="E273" i="9"/>
  <c r="B273" i="9" s="1"/>
  <c r="G255" i="1"/>
  <c r="G257" i="1"/>
  <c r="G209" i="1"/>
  <c r="G206" i="1"/>
  <c r="G207" i="1"/>
  <c r="C184" i="1"/>
  <c r="G191" i="1"/>
  <c r="G189" i="1"/>
  <c r="G188" i="1"/>
  <c r="G187" i="1"/>
  <c r="G184" i="1"/>
  <c r="G186" i="1"/>
  <c r="E44" i="9"/>
  <c r="B44" i="9" s="1"/>
  <c r="G182" i="1"/>
  <c r="H181" i="1"/>
  <c r="H180" i="1"/>
  <c r="E43" i="9"/>
  <c r="B43" i="9" s="1"/>
  <c r="F219" i="9"/>
  <c r="B219" i="9" s="1"/>
  <c r="H179" i="1"/>
  <c r="H178" i="1"/>
  <c r="H177" i="1"/>
  <c r="H176" i="1"/>
  <c r="H175" i="1"/>
  <c r="H173" i="1"/>
  <c r="H174" i="1"/>
  <c r="G172" i="1"/>
  <c r="H170" i="1"/>
  <c r="H169" i="1"/>
  <c r="H168" i="1"/>
  <c r="H167" i="1"/>
  <c r="H165" i="1"/>
  <c r="H166" i="1"/>
  <c r="H163" i="1"/>
  <c r="E40" i="9"/>
  <c r="B40" i="9" s="1"/>
  <c r="H162" i="1"/>
  <c r="H160" i="1"/>
  <c r="H161" i="1"/>
  <c r="H157" i="1"/>
  <c r="H155" i="1"/>
  <c r="E39" i="9"/>
  <c r="B39" i="9" s="1"/>
  <c r="F217" i="9"/>
  <c r="B217" i="9" s="1"/>
  <c r="G153" i="1"/>
  <c r="G152" i="1"/>
  <c r="G149" i="1"/>
  <c r="G150" i="1"/>
  <c r="H132" i="1"/>
  <c r="H129" i="1"/>
  <c r="H131" i="1"/>
  <c r="H130" i="1"/>
  <c r="H124" i="1"/>
  <c r="H125" i="1"/>
  <c r="H121" i="1"/>
  <c r="H123" i="1"/>
  <c r="H113" i="1"/>
  <c r="H108" i="1"/>
  <c r="H81" i="1"/>
  <c r="H79" i="1"/>
  <c r="H76" i="1"/>
  <c r="H73" i="1"/>
  <c r="H74" i="1"/>
  <c r="H71" i="1"/>
  <c r="H70" i="1"/>
  <c r="H66" i="1"/>
  <c r="H65" i="1"/>
  <c r="H64" i="1"/>
  <c r="H56" i="1"/>
  <c r="E25" i="9"/>
  <c r="B25" i="9" s="1"/>
  <c r="H55" i="1"/>
  <c r="H821" i="1"/>
  <c r="H713" i="1"/>
  <c r="H711" i="1"/>
  <c r="H710" i="1"/>
  <c r="H709" i="1"/>
  <c r="H703" i="1"/>
  <c r="H687" i="1"/>
  <c r="H670" i="1"/>
  <c r="H668" i="1"/>
  <c r="H656" i="1"/>
  <c r="G643" i="1"/>
  <c r="H642" i="1"/>
  <c r="H645" i="1"/>
  <c r="H641" i="1"/>
  <c r="G405" i="1"/>
  <c r="G397" i="1"/>
  <c r="G398" i="1"/>
  <c r="G378" i="1"/>
  <c r="G379" i="1"/>
  <c r="H364" i="1"/>
  <c r="H365" i="1"/>
  <c r="E350" i="4"/>
  <c r="D345" i="1" s="1"/>
  <c r="H291" i="1"/>
  <c r="H290" i="1"/>
  <c r="G413" i="1"/>
  <c r="G411" i="1"/>
  <c r="G288" i="1"/>
  <c r="G259" i="1"/>
  <c r="G260" i="1"/>
  <c r="G261" i="1"/>
  <c r="F226" i="9"/>
  <c r="B226" i="9" s="1"/>
  <c r="G248" i="1"/>
  <c r="H248" i="1"/>
  <c r="H255" i="1"/>
  <c r="H257" i="1"/>
  <c r="E68" i="9"/>
  <c r="B68" i="9" s="1"/>
  <c r="H209" i="1"/>
  <c r="H206" i="1"/>
  <c r="H207" i="1"/>
  <c r="H191" i="1"/>
  <c r="H190" i="1"/>
  <c r="H188" i="1"/>
  <c r="H187" i="1"/>
  <c r="H184" i="1"/>
  <c r="H186" i="1"/>
  <c r="E46" i="9"/>
  <c r="B46" i="9" s="1"/>
  <c r="F222" i="9"/>
  <c r="B222" i="9" s="1"/>
  <c r="F220" i="9"/>
  <c r="G180" i="1"/>
  <c r="G179" i="1"/>
  <c r="E42" i="9"/>
  <c r="B42" i="9" s="1"/>
  <c r="F218" i="9"/>
  <c r="B218" i="9" s="1"/>
  <c r="G178" i="1"/>
  <c r="E41" i="9"/>
  <c r="B41" i="9" s="1"/>
  <c r="G177" i="1"/>
  <c r="G176" i="1"/>
  <c r="G175" i="1"/>
  <c r="G173" i="1"/>
  <c r="G174" i="1"/>
  <c r="G170" i="1"/>
  <c r="G169" i="1"/>
  <c r="G168" i="1"/>
  <c r="G167" i="1"/>
  <c r="G165" i="1"/>
  <c r="G166" i="1"/>
  <c r="G163" i="1"/>
  <c r="G162" i="1"/>
  <c r="G160" i="1"/>
  <c r="G161" i="1"/>
  <c r="G158" i="1"/>
  <c r="G155" i="1"/>
  <c r="G157" i="1"/>
  <c r="E152" i="4"/>
  <c r="D148" i="1" s="1"/>
  <c r="H154" i="1"/>
  <c r="H153" i="1"/>
  <c r="H152" i="1"/>
  <c r="H149" i="1"/>
  <c r="H150" i="1"/>
  <c r="G132" i="1"/>
  <c r="G129" i="1"/>
  <c r="G130" i="1"/>
  <c r="G131" i="1"/>
  <c r="G124" i="1"/>
  <c r="G125" i="1"/>
  <c r="G121" i="1"/>
  <c r="G123" i="1"/>
  <c r="G108" i="1"/>
  <c r="G113" i="1"/>
  <c r="E37" i="9"/>
  <c r="B37" i="9" s="1"/>
  <c r="F216" i="9"/>
  <c r="B216" i="9" s="1"/>
  <c r="G79" i="1"/>
  <c r="G81" i="1"/>
  <c r="G76" i="1"/>
  <c r="G73" i="1"/>
  <c r="G74" i="1"/>
  <c r="G70" i="1"/>
  <c r="G71" i="1"/>
  <c r="E33" i="9"/>
  <c r="B33" i="9" s="1"/>
  <c r="E30" i="9"/>
  <c r="B30" i="9" s="1"/>
  <c r="G65" i="1"/>
  <c r="E29" i="9"/>
  <c r="B29" i="9" s="1"/>
  <c r="G55" i="1"/>
  <c r="G56" i="1"/>
  <c r="E284" i="9"/>
  <c r="E26" i="9"/>
  <c r="B26" i="9" s="1"/>
  <c r="F214" i="9"/>
  <c r="B214" i="9" s="1"/>
  <c r="G991" i="1"/>
  <c r="G993" i="1"/>
  <c r="G996" i="1"/>
  <c r="G998" i="1"/>
  <c r="G1000" i="1"/>
  <c r="G1003" i="1"/>
  <c r="G1005" i="1"/>
  <c r="G1008" i="1"/>
  <c r="G1010" i="1"/>
  <c r="G1012" i="1"/>
  <c r="G1015" i="1"/>
  <c r="G1017" i="1"/>
  <c r="G1019" i="1"/>
  <c r="G1022" i="1"/>
  <c r="G1024" i="1"/>
  <c r="G1027" i="1"/>
  <c r="G1029" i="1"/>
  <c r="G1032" i="1"/>
  <c r="G1034" i="1"/>
  <c r="G1036" i="1"/>
  <c r="G1038" i="1"/>
  <c r="G1040" i="1"/>
  <c r="G1042" i="1"/>
  <c r="G1043" i="1"/>
  <c r="G1045" i="1"/>
  <c r="H1081" i="1"/>
  <c r="H1085" i="1"/>
  <c r="H1089" i="1"/>
  <c r="H1093" i="1"/>
  <c r="H1097" i="1"/>
  <c r="H1101" i="1"/>
  <c r="H1105" i="1"/>
  <c r="H1109" i="1"/>
  <c r="H1116" i="1"/>
  <c r="H1120" i="1"/>
  <c r="H1127" i="1"/>
  <c r="H1131" i="1"/>
  <c r="H1135" i="1"/>
  <c r="H1139" i="1"/>
  <c r="H1143" i="1"/>
  <c r="H1147" i="1"/>
  <c r="H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992" i="1"/>
  <c r="G994" i="1"/>
  <c r="G995" i="1"/>
  <c r="G997" i="1"/>
  <c r="G999" i="1"/>
  <c r="G1001" i="1"/>
  <c r="G1002" i="1"/>
  <c r="G1004" i="1"/>
  <c r="G1006" i="1"/>
  <c r="G1007" i="1"/>
  <c r="G1009" i="1"/>
  <c r="G1011" i="1"/>
  <c r="G1013" i="1"/>
  <c r="G1014" i="1"/>
  <c r="G1016" i="1"/>
  <c r="G1018" i="1"/>
  <c r="G1020" i="1"/>
  <c r="G1021" i="1"/>
  <c r="G1023" i="1"/>
  <c r="G1025" i="1"/>
  <c r="G1026" i="1"/>
  <c r="G1028" i="1"/>
  <c r="G1030" i="1"/>
  <c r="G1031" i="1"/>
  <c r="G1033" i="1"/>
  <c r="G1035" i="1"/>
  <c r="G1037" i="1"/>
  <c r="G1039" i="1"/>
  <c r="G1041" i="1"/>
  <c r="G1044" i="1"/>
  <c r="G986" i="1"/>
  <c r="G987" i="1"/>
  <c r="G988" i="1"/>
  <c r="G989" i="1"/>
  <c r="G1066" i="1"/>
  <c r="G1067" i="1"/>
  <c r="G1068" i="1"/>
  <c r="G1069" i="1"/>
  <c r="G1070" i="1"/>
  <c r="G1071" i="1"/>
  <c r="G1072" i="1"/>
  <c r="G1073" i="1"/>
  <c r="G1074" i="1"/>
  <c r="G1075" i="1"/>
  <c r="G1076" i="1"/>
  <c r="G1077" i="1"/>
  <c r="G1078" i="1"/>
  <c r="G1079" i="1"/>
  <c r="H1080" i="1"/>
  <c r="H1084" i="1"/>
  <c r="H1088" i="1"/>
  <c r="H1092" i="1"/>
  <c r="H1096" i="1"/>
  <c r="H1100" i="1"/>
  <c r="H1104" i="1"/>
  <c r="H1108" i="1"/>
  <c r="H1115" i="1"/>
  <c r="H1119" i="1"/>
  <c r="H1123" i="1"/>
  <c r="H1126" i="1"/>
  <c r="H1130" i="1"/>
  <c r="H1134" i="1"/>
  <c r="H1138" i="1"/>
  <c r="H1142" i="1"/>
  <c r="H1146" i="1"/>
  <c r="H1150"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81" i="1"/>
  <c r="H1385" i="1"/>
  <c r="H1389" i="1"/>
  <c r="H1393" i="1"/>
  <c r="H1397" i="1"/>
  <c r="I1439" i="1"/>
  <c r="I1440" i="1"/>
  <c r="I1443" i="1"/>
  <c r="I1444" i="1"/>
  <c r="H1449" i="1"/>
  <c r="G1449" i="1"/>
  <c r="J1449" i="1"/>
  <c r="H1454" i="1"/>
  <c r="G1454" i="1"/>
  <c r="H1459" i="1"/>
  <c r="G1459" i="1"/>
  <c r="J1459" i="1"/>
  <c r="H1464" i="1"/>
  <c r="G1464" i="1"/>
  <c r="J1464" i="1"/>
  <c r="H1474" i="1"/>
  <c r="G1474" i="1"/>
  <c r="I1474" i="1" s="1"/>
  <c r="J1474" i="1"/>
  <c r="H1498" i="1"/>
  <c r="G1498" i="1"/>
  <c r="E6" i="4"/>
  <c r="H1447" i="1"/>
  <c r="G1447" i="1"/>
  <c r="I1447" i="1" s="1"/>
  <c r="J1447" i="1"/>
  <c r="H1457" i="1"/>
  <c r="G1457" i="1"/>
  <c r="J1457" i="1"/>
  <c r="H1462" i="1"/>
  <c r="G1462" i="1"/>
  <c r="I1462" i="1" s="1"/>
  <c r="J1462" i="1"/>
  <c r="H1472" i="1"/>
  <c r="G1472" i="1"/>
  <c r="J1472" i="1"/>
  <c r="H1482" i="1"/>
  <c r="G1482" i="1"/>
  <c r="H1486" i="1"/>
  <c r="G1486" i="1"/>
  <c r="H1490" i="1"/>
  <c r="G1490" i="1"/>
  <c r="H1494" i="1"/>
  <c r="G1494" i="1"/>
  <c r="F7" i="4"/>
  <c r="G1243" i="1"/>
  <c r="I1442" i="1"/>
  <c r="H1455" i="1"/>
  <c r="G1455" i="1"/>
  <c r="I1455" i="1" s="1"/>
  <c r="J1455" i="1"/>
  <c r="H1468" i="1"/>
  <c r="G1468" i="1"/>
  <c r="J1468" i="1"/>
  <c r="H1479" i="1"/>
  <c r="G1479" i="1"/>
  <c r="I1479" i="1" s="1"/>
  <c r="J1479" i="1"/>
  <c r="H1382" i="1"/>
  <c r="H1386" i="1"/>
  <c r="H1390" i="1"/>
  <c r="H1394" i="1"/>
  <c r="J1442" i="1"/>
  <c r="H1451" i="1"/>
  <c r="G1451" i="1"/>
  <c r="I1451" i="1" s="1"/>
  <c r="J1451" i="1"/>
  <c r="H1461" i="1"/>
  <c r="G1461" i="1"/>
  <c r="H1466" i="1"/>
  <c r="G1466" i="1"/>
  <c r="J1466" i="1"/>
  <c r="H1477" i="1"/>
  <c r="G1477" i="1"/>
  <c r="I1477" i="1" s="1"/>
  <c r="J1477" i="1"/>
  <c r="H1502" i="1"/>
  <c r="G1502" i="1"/>
  <c r="F8" i="4"/>
  <c r="D50" i="4"/>
  <c r="D163" i="4"/>
  <c r="E408" i="4"/>
  <c r="D403" i="1" s="1"/>
  <c r="E528" i="4"/>
  <c r="J1445" i="1"/>
  <c r="G1506" i="1"/>
  <c r="G1510" i="1"/>
  <c r="G1514" i="1"/>
  <c r="G1518" i="1"/>
  <c r="G1522" i="1"/>
  <c r="G1526" i="1"/>
  <c r="G1530" i="1"/>
  <c r="G1534" i="1"/>
  <c r="G1538" i="1"/>
  <c r="G1542" i="1"/>
  <c r="G1546" i="1"/>
  <c r="G1550" i="1"/>
  <c r="G1554" i="1"/>
  <c r="G1558" i="1"/>
  <c r="G1562" i="1"/>
  <c r="G1566" i="1"/>
  <c r="G1570" i="1"/>
  <c r="G1574" i="1"/>
  <c r="G1578" i="1"/>
  <c r="F91" i="4"/>
  <c r="D82" i="4"/>
  <c r="F238" i="5"/>
  <c r="D237" i="5"/>
  <c r="K1432" i="9"/>
  <c r="J1439" i="1"/>
  <c r="J1441" i="1"/>
  <c r="J1443"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F125" i="4"/>
  <c r="D124" i="4"/>
  <c r="F197" i="4"/>
  <c r="D196" i="4"/>
  <c r="F421" i="4"/>
  <c r="D420" i="4"/>
  <c r="H289" i="9"/>
  <c r="E176" i="5"/>
  <c r="G291" i="9"/>
  <c r="E291" i="9" s="1"/>
  <c r="B291" i="9" s="1"/>
  <c r="F190" i="5"/>
  <c r="F5" i="6"/>
  <c r="E5" i="7"/>
  <c r="F112" i="4"/>
  <c r="D106" i="4"/>
  <c r="F153" i="4"/>
  <c r="D152" i="4"/>
  <c r="E163" i="4"/>
  <c r="D159" i="1" s="1"/>
  <c r="E196" i="4"/>
  <c r="D192" i="1" s="1"/>
  <c r="E420" i="4"/>
  <c r="E141" i="6"/>
  <c r="F140" i="4"/>
  <c r="F164" i="4"/>
  <c r="D311" i="4"/>
  <c r="F345" i="4"/>
  <c r="D363" i="4"/>
  <c r="F397" i="4"/>
  <c r="F417" i="4"/>
  <c r="F422" i="4"/>
  <c r="D484" i="4"/>
  <c r="F516" i="4"/>
  <c r="F568" i="4"/>
  <c r="F626" i="4"/>
  <c r="F88" i="5"/>
  <c r="D146" i="5"/>
  <c r="F191" i="5"/>
  <c r="F239" i="5"/>
  <c r="F259" i="5"/>
  <c r="F6" i="6"/>
  <c r="F90" i="6"/>
  <c r="E292" i="9"/>
  <c r="B292" i="9" s="1"/>
  <c r="D299" i="4"/>
  <c r="D351" i="4"/>
  <c r="D580" i="4"/>
  <c r="D12" i="5"/>
  <c r="D78" i="5"/>
  <c r="D134" i="5"/>
  <c r="D114" i="6"/>
  <c r="F603" i="4"/>
  <c r="D87" i="5"/>
  <c r="F149" i="5"/>
  <c r="D176"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78" i="9"/>
  <c r="E278" i="9" s="1"/>
  <c r="B278" i="9" s="1"/>
  <c r="G277" i="9"/>
  <c r="E277" i="9" s="1"/>
  <c r="B277" i="9" s="1"/>
  <c r="G197" i="9"/>
  <c r="E197" i="9" s="1"/>
  <c r="B197" i="9" s="1"/>
  <c r="G193" i="9"/>
  <c r="E193" i="9" s="1"/>
  <c r="B193" i="9" s="1"/>
  <c r="G188" i="9"/>
  <c r="E188" i="9" s="1"/>
  <c r="B188" i="9" s="1"/>
  <c r="G184" i="9"/>
  <c r="E184" i="9" s="1"/>
  <c r="B184" i="9" s="1"/>
  <c r="G180" i="9"/>
  <c r="E180" i="9" s="1"/>
  <c r="B180" i="9" s="1"/>
  <c r="G176" i="9"/>
  <c r="E176" i="9" s="1"/>
  <c r="B176" i="9" s="1"/>
  <c r="G165" i="9"/>
  <c r="H164" i="9"/>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195" i="9"/>
  <c r="E195" i="9" s="1"/>
  <c r="B195" i="9" s="1"/>
  <c r="L191" i="9"/>
  <c r="F191" i="9" s="1"/>
  <c r="G190" i="9"/>
  <c r="E190" i="9" s="1"/>
  <c r="B190" i="9" s="1"/>
  <c r="G186" i="9"/>
  <c r="E186" i="9" s="1"/>
  <c r="B186" i="9" s="1"/>
  <c r="G182" i="9"/>
  <c r="E182" i="9" s="1"/>
  <c r="B182" i="9" s="1"/>
  <c r="G178" i="9"/>
  <c r="E178" i="9" s="1"/>
  <c r="B178"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28" i="9"/>
  <c r="B236" i="9"/>
  <c r="B244" i="9"/>
  <c r="B252" i="9"/>
  <c r="B220" i="9"/>
  <c r="B246" i="9"/>
  <c r="B284" i="9"/>
  <c r="H1453" i="1" l="1"/>
  <c r="I1459" i="1"/>
  <c r="G638" i="1"/>
  <c r="H412" i="1"/>
  <c r="G412" i="1"/>
  <c r="F643" i="4"/>
  <c r="C637" i="1"/>
  <c r="I23" i="3"/>
  <c r="D1214" i="1"/>
  <c r="G289" i="9"/>
  <c r="E289" i="9" s="1"/>
  <c r="B289" i="9" s="1"/>
  <c r="C1154" i="1"/>
  <c r="G1048" i="1"/>
  <c r="H1048" i="1"/>
  <c r="G1047" i="1"/>
  <c r="H1047" i="1"/>
  <c r="E7" i="5"/>
  <c r="D985" i="1" s="1"/>
  <c r="G299" i="9"/>
  <c r="E299" i="9" s="1"/>
  <c r="E298" i="9" s="1"/>
  <c r="D141" i="6"/>
  <c r="H29" i="3"/>
  <c r="C1436" i="1"/>
  <c r="G294" i="9"/>
  <c r="E294" i="9" s="1"/>
  <c r="B294" i="9" s="1"/>
  <c r="G1481" i="1"/>
  <c r="I34" i="3"/>
  <c r="C1517" i="1"/>
  <c r="B191" i="9"/>
  <c r="E407" i="4"/>
  <c r="D402" i="1" s="1"/>
  <c r="F176" i="5"/>
  <c r="D175" i="5"/>
  <c r="H22" i="3"/>
  <c r="C1153" i="1"/>
  <c r="F580" i="4"/>
  <c r="C574" i="1"/>
  <c r="E175" i="5"/>
  <c r="D1152" i="1" s="1"/>
  <c r="I22" i="3"/>
  <c r="D1153" i="1"/>
  <c r="F212" i="9"/>
  <c r="F78" i="5"/>
  <c r="C1056" i="1"/>
  <c r="D528" i="4"/>
  <c r="D635" i="4" s="1"/>
  <c r="F311" i="4"/>
  <c r="C306" i="1"/>
  <c r="I28" i="3"/>
  <c r="D1435" i="1"/>
  <c r="F163" i="4"/>
  <c r="C159" i="1"/>
  <c r="I1472" i="1"/>
  <c r="F141" i="6"/>
  <c r="H28" i="3"/>
  <c r="C1435" i="1"/>
  <c r="F44" i="4"/>
  <c r="C40" i="1"/>
  <c r="F237" i="5"/>
  <c r="H23" i="3"/>
  <c r="C1214" i="1"/>
  <c r="D6" i="4"/>
  <c r="F134" i="5"/>
  <c r="C1112" i="1"/>
  <c r="F106" i="4"/>
  <c r="C102" i="1"/>
  <c r="F196" i="4"/>
  <c r="C192" i="1"/>
  <c r="E412" i="4"/>
  <c r="I16" i="3"/>
  <c r="D2" i="1"/>
  <c r="F87" i="5"/>
  <c r="C1065" i="1"/>
  <c r="F114" i="6"/>
  <c r="H27" i="3"/>
  <c r="C1408" i="1"/>
  <c r="D68" i="5"/>
  <c r="D350" i="4"/>
  <c r="F351" i="4"/>
  <c r="C346" i="1"/>
  <c r="F146" i="5"/>
  <c r="C1124" i="1"/>
  <c r="E6" i="5"/>
  <c r="I20" i="3"/>
  <c r="D151" i="4"/>
  <c r="H20" i="9"/>
  <c r="G20" i="9"/>
  <c r="F152" i="4"/>
  <c r="C148" i="1"/>
  <c r="I29" i="3"/>
  <c r="D1436" i="1"/>
  <c r="F420" i="4"/>
  <c r="C414" i="1"/>
  <c r="F124" i="4"/>
  <c r="C120" i="1"/>
  <c r="F82" i="4"/>
  <c r="C78" i="1"/>
  <c r="G297" i="9"/>
  <c r="E297" i="9" s="1"/>
  <c r="E151" i="4"/>
  <c r="E164" i="9"/>
  <c r="B164" i="9" s="1"/>
  <c r="E165" i="9"/>
  <c r="B165" i="9" s="1"/>
  <c r="D7" i="5"/>
  <c r="F12" i="5"/>
  <c r="C990" i="1"/>
  <c r="D298" i="4"/>
  <c r="F299" i="4"/>
  <c r="C294" i="1"/>
  <c r="F484" i="4"/>
  <c r="C478" i="1"/>
  <c r="F363" i="4"/>
  <c r="C358" i="1"/>
  <c r="E635" i="4"/>
  <c r="D629" i="1" s="1"/>
  <c r="D414" i="1"/>
  <c r="E636" i="4"/>
  <c r="D630" i="1" s="1"/>
  <c r="D522" i="1"/>
  <c r="F50" i="4"/>
  <c r="C46" i="1"/>
  <c r="I1466" i="1"/>
  <c r="I1468" i="1"/>
  <c r="I1457" i="1"/>
  <c r="I1464" i="1"/>
  <c r="I1449" i="1"/>
  <c r="H637" i="1" l="1"/>
  <c r="G637" i="1"/>
  <c r="H1154" i="1"/>
  <c r="G1154" i="1"/>
  <c r="B299" i="9"/>
  <c r="E293" i="9"/>
  <c r="H1517" i="1"/>
  <c r="G1517" i="1"/>
  <c r="H11" i="3"/>
  <c r="N3" i="9" s="1"/>
  <c r="E20" i="9"/>
  <c r="F635" i="4"/>
  <c r="C629" i="1"/>
  <c r="F68" i="5"/>
  <c r="H21" i="3"/>
  <c r="C1046" i="1"/>
  <c r="H102" i="1"/>
  <c r="G102" i="1"/>
  <c r="H46" i="1"/>
  <c r="G46" i="1"/>
  <c r="H478" i="1"/>
  <c r="G478" i="1"/>
  <c r="D407" i="4"/>
  <c r="F298" i="4"/>
  <c r="C293" i="1"/>
  <c r="E19" i="9"/>
  <c r="B20" i="9"/>
  <c r="G346" i="1"/>
  <c r="H346" i="1"/>
  <c r="B212" i="9"/>
  <c r="F175" i="5"/>
  <c r="C1152" i="1"/>
  <c r="H990" i="1"/>
  <c r="G990" i="1"/>
  <c r="H78" i="1"/>
  <c r="G78" i="1"/>
  <c r="G414" i="1"/>
  <c r="H414" i="1"/>
  <c r="H276" i="9"/>
  <c r="D984" i="1"/>
  <c r="H192" i="1"/>
  <c r="G192" i="1"/>
  <c r="G1112" i="1"/>
  <c r="H1112" i="1"/>
  <c r="G1435" i="1"/>
  <c r="H1435" i="1"/>
  <c r="H159" i="1"/>
  <c r="G159" i="1"/>
  <c r="G306" i="1"/>
  <c r="H306" i="1"/>
  <c r="F7" i="5"/>
  <c r="D6" i="5"/>
  <c r="H20" i="3"/>
  <c r="C985" i="1"/>
  <c r="H120" i="1"/>
  <c r="G120" i="1"/>
  <c r="H1065" i="1"/>
  <c r="G1065" i="1"/>
  <c r="B297" i="9"/>
  <c r="E296" i="9"/>
  <c r="I10" i="3" s="1"/>
  <c r="H1436" i="1"/>
  <c r="G1436" i="1"/>
  <c r="G1408" i="1"/>
  <c r="H1408" i="1"/>
  <c r="H9" i="3"/>
  <c r="H1214" i="1"/>
  <c r="G1214" i="1"/>
  <c r="G1056" i="1"/>
  <c r="H1056" i="1"/>
  <c r="H574" i="1"/>
  <c r="G574" i="1"/>
  <c r="H358" i="1"/>
  <c r="G358" i="1"/>
  <c r="G294" i="1"/>
  <c r="H294" i="1"/>
  <c r="H148" i="1"/>
  <c r="G148" i="1"/>
  <c r="D289" i="4"/>
  <c r="F151" i="4"/>
  <c r="H17" i="3"/>
  <c r="C147" i="1"/>
  <c r="G1124" i="1"/>
  <c r="H1124" i="1"/>
  <c r="D408" i="4"/>
  <c r="F350" i="4"/>
  <c r="C345" i="1"/>
  <c r="G1153" i="1"/>
  <c r="H1153" i="1"/>
  <c r="E289" i="4"/>
  <c r="I17" i="3"/>
  <c r="D147" i="1"/>
  <c r="E639" i="4"/>
  <c r="D407" i="1"/>
  <c r="D412" i="4"/>
  <c r="F6" i="4"/>
  <c r="H16" i="3"/>
  <c r="C2" i="1"/>
  <c r="H40" i="1"/>
  <c r="G40" i="1"/>
  <c r="D636" i="4"/>
  <c r="F528" i="4"/>
  <c r="C522" i="1"/>
  <c r="I11" i="3" l="1"/>
  <c r="E413" i="4"/>
  <c r="E291" i="4"/>
  <c r="D287" i="1" s="1"/>
  <c r="D285" i="1"/>
  <c r="E290" i="4"/>
  <c r="D286" i="1" s="1"/>
  <c r="H147" i="1"/>
  <c r="G147" i="1"/>
  <c r="F636" i="4"/>
  <c r="C630" i="1"/>
  <c r="H345" i="1"/>
  <c r="G345" i="1"/>
  <c r="D291" i="4"/>
  <c r="F289" i="4"/>
  <c r="D413" i="4"/>
  <c r="D414" i="4" s="1"/>
  <c r="C285" i="1"/>
  <c r="H985" i="1"/>
  <c r="G985" i="1"/>
  <c r="F407" i="4"/>
  <c r="C402" i="1"/>
  <c r="K3" i="9"/>
  <c r="I9" i="3"/>
  <c r="G522" i="1"/>
  <c r="H522" i="1"/>
  <c r="D290" i="4"/>
  <c r="D633" i="1"/>
  <c r="F408" i="4"/>
  <c r="C403" i="1"/>
  <c r="G276" i="9"/>
  <c r="E276" i="9" s="1"/>
  <c r="G282" i="9"/>
  <c r="E282" i="9" s="1"/>
  <c r="B282" i="9" s="1"/>
  <c r="F6" i="5"/>
  <c r="C984" i="1"/>
  <c r="G1152" i="1"/>
  <c r="H1152" i="1"/>
  <c r="H293" i="1"/>
  <c r="G293" i="1"/>
  <c r="G629" i="1"/>
  <c r="H629" i="1"/>
  <c r="H2" i="1"/>
  <c r="G2" i="1"/>
  <c r="D639" i="4"/>
  <c r="F412" i="4"/>
  <c r="C407" i="1"/>
  <c r="H1046" i="1"/>
  <c r="G1046" i="1"/>
  <c r="G407" i="1" l="1"/>
  <c r="H407" i="1"/>
  <c r="E275" i="9"/>
  <c r="B276" i="9"/>
  <c r="H630" i="1"/>
  <c r="G630" i="1"/>
  <c r="H8" i="3"/>
  <c r="G984" i="1"/>
  <c r="H984" i="1"/>
  <c r="G403" i="1"/>
  <c r="H403" i="1"/>
  <c r="F290" i="4"/>
  <c r="C286" i="1"/>
  <c r="F291" i="4"/>
  <c r="C287" i="1"/>
  <c r="H402" i="1"/>
  <c r="G402" i="1"/>
  <c r="H285" i="1"/>
  <c r="G285" i="1"/>
  <c r="F414" i="4"/>
  <c r="C409" i="1"/>
  <c r="F639" i="4"/>
  <c r="C633" i="1"/>
  <c r="D640" i="4"/>
  <c r="D641" i="4" s="1"/>
  <c r="D415" i="4"/>
  <c r="F413" i="4"/>
  <c r="C408" i="1"/>
  <c r="E640" i="4"/>
  <c r="E415" i="4"/>
  <c r="D410" i="1" s="1"/>
  <c r="D408" i="1"/>
  <c r="E414" i="4"/>
  <c r="D409" i="1" s="1"/>
  <c r="M3" i="9" l="1"/>
  <c r="I8" i="3"/>
  <c r="H408" i="1"/>
  <c r="G408" i="1"/>
  <c r="G287" i="1"/>
  <c r="H287" i="1"/>
  <c r="F415" i="4"/>
  <c r="C410" i="1"/>
  <c r="H633" i="1"/>
  <c r="G633" i="1"/>
  <c r="F641" i="4"/>
  <c r="C635" i="1"/>
  <c r="E642" i="4"/>
  <c r="D634" i="1"/>
  <c r="E641" i="4"/>
  <c r="D642" i="4"/>
  <c r="D645" i="4" s="1"/>
  <c r="F640" i="4"/>
  <c r="C634" i="1"/>
  <c r="G409" i="1"/>
  <c r="H409" i="1"/>
  <c r="H286" i="1"/>
  <c r="G286" i="1"/>
  <c r="H18" i="3" l="1"/>
  <c r="C639" i="1"/>
  <c r="E645" i="4"/>
  <c r="F645" i="4" s="1"/>
  <c r="D635" i="1"/>
  <c r="H635" i="1" s="1"/>
  <c r="G410" i="1"/>
  <c r="H410" i="1"/>
  <c r="H634" i="1"/>
  <c r="G634" i="1"/>
  <c r="E646" i="4"/>
  <c r="D636" i="1"/>
  <c r="D646" i="4"/>
  <c r="F642" i="4"/>
  <c r="C636" i="1"/>
  <c r="G635" i="1" l="1"/>
  <c r="F646" i="4"/>
  <c r="H19" i="3"/>
  <c r="C640" i="1"/>
  <c r="H7" i="3" s="1"/>
  <c r="I18" i="3"/>
  <c r="D639" i="1"/>
  <c r="H639" i="1" s="1"/>
  <c r="H636" i="1"/>
  <c r="G636" i="1"/>
  <c r="I19" i="3"/>
  <c r="D640" i="1"/>
  <c r="J3" i="9" l="1"/>
  <c r="I7" i="3"/>
  <c r="G639" i="1"/>
  <c r="H640" i="1"/>
  <c r="G640" i="1"/>
  <c r="M272" i="9" l="1"/>
  <c r="L272" i="9"/>
  <c r="H18" i="9"/>
  <c r="G18" i="9"/>
  <c r="K5" i="9"/>
  <c r="J10" i="9"/>
  <c r="M16" i="9"/>
  <c r="J7" i="9"/>
  <c r="I12" i="9"/>
  <c r="K7" i="9"/>
  <c r="J12" i="9"/>
  <c r="J5" i="9"/>
  <c r="L16" i="9"/>
  <c r="J6" i="9"/>
  <c r="I11" i="9"/>
  <c r="H17" i="9"/>
  <c r="I8" i="9"/>
  <c r="M15" i="9"/>
  <c r="J8" i="9"/>
  <c r="G15" i="9"/>
  <c r="I6" i="9"/>
  <c r="K12" i="9"/>
  <c r="K9" i="9"/>
  <c r="L15" i="9"/>
  <c r="K6" i="9"/>
  <c r="J11" i="9"/>
  <c r="I17" i="9"/>
  <c r="I5" i="9"/>
  <c r="K11" i="9"/>
  <c r="J17" i="9"/>
  <c r="J9" i="9"/>
  <c r="H15" i="9"/>
  <c r="G17" i="9"/>
  <c r="I13" i="9"/>
  <c r="I7" i="9"/>
  <c r="K13" i="9"/>
  <c r="K10" i="9"/>
  <c r="G16" i="9"/>
  <c r="I9" i="9"/>
  <c r="H16" i="9"/>
  <c r="K8" i="9"/>
  <c r="J13" i="9"/>
  <c r="E9" i="9" l="1"/>
  <c r="B9" i="9" s="1"/>
  <c r="E18" i="9"/>
  <c r="B18" i="9" s="1"/>
  <c r="F272" i="9"/>
  <c r="B272" i="9" s="1"/>
  <c r="E5" i="9"/>
  <c r="B5" i="9" s="1"/>
  <c r="F15" i="9"/>
  <c r="E15" i="9"/>
  <c r="E11" i="9"/>
  <c r="B11" i="9" s="1"/>
  <c r="E7" i="9"/>
  <c r="B7" i="9" s="1"/>
  <c r="E10" i="9"/>
  <c r="B10" i="9" s="1"/>
  <c r="E16" i="9"/>
  <c r="E13" i="9"/>
  <c r="B13" i="9" s="1"/>
  <c r="E17" i="9"/>
  <c r="B17" i="9" s="1"/>
  <c r="E6" i="9"/>
  <c r="B6" i="9" s="1"/>
  <c r="E8" i="9"/>
  <c r="B8" i="9" s="1"/>
  <c r="F16" i="9"/>
  <c r="E12" i="9"/>
  <c r="B12" i="9" s="1"/>
  <c r="F19" i="9" l="1"/>
  <c r="F14" i="9"/>
  <c r="B15" i="9"/>
  <c r="E4" i="9"/>
  <c r="B16"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<sst xmlns="http://schemas.openxmlformats.org/spreadsheetml/2006/main" count="4313" uniqueCount="3393">
  <si>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</si>
  <si>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</si>
  <si>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</si>
  <si>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</si>
  <si>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</si>
  <si>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</si>
  <si>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</si>
  <si>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</si>
  <si>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</si>
  <si>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</si>
  <si>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</si>
  <si>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</si>
  <si>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</si>
  <si>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</si>
  <si>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</si>
  <si>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</si>
  <si>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</si>
  <si>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</si>
  <si>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</si>
  <si>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</si>
  <si>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</si>
  <si>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</si>
  <si>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</si>
  <si>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</si>
  <si>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</si>
  <si>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</si>
  <si>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</si>
  <si>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</si>
  <si>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</si>
  <si>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</si>
  <si>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</si>
  <si>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</si>
  <si>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</si>
  <si>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</si>
  <si>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</si>
  <si>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</si>
  <si>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</si>
  <si>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</si>
  <si>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</si>
  <si>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</si>
  <si>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</si>
  <si>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</si>
  <si>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</si>
  <si>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</si>
  <si>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</si>
  <si>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</si>
  <si>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</si>
  <si>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</si>
  <si>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</si>
  <si>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</si>
  <si>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</si>
  <si>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</si>
  <si>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</si>
  <si>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</si>
  <si>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</si>
  <si>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</si>
  <si>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</si>
  <si>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</si>
  <si>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</si>
  <si>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</si>
  <si>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</si>
  <si>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</si>
  <si>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</si>
  <si>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</si>
  <si>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</si>
  <si>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</si>
  <si>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</si>
  <si>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</si>
  <si>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</si>
  <si>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</si>
  <si>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</si>
  <si>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</si>
  <si>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</si>
  <si>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</si>
  <si>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</si>
  <si>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</si>
  <si>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</si>
  <si>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</si>
  <si>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</si>
  <si>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</si>
  <si>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</si>
  <si>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</si>
  <si>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</si>
  <si>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</si>
  <si>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</si>
  <si>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</si>
  <si>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</si>
  <si>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</si>
  <si>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</si>
  <si>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</si>
  <si>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</si>
  <si>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</si>
  <si>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</si>
  <si>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</si>
  <si>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</si>
  <si>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</si>
  <si>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</si>
  <si>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</si>
  <si>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</si>
  <si>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</si>
  <si>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</si>
  <si>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</si>
  <si>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</si>
  <si>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</si>
  <si>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</si>
  <si>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</si>
  <si>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</si>
  <si>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</si>
  <si>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</si>
  <si>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</si>
  <si>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</si>
  <si>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</si>
  <si>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</si>
  <si>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</si>
  <si>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</si>
  <si>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</si>
  <si>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</si>
  <si>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</si>
  <si>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</si>
  <si>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</si>
  <si>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</si>
  <si>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</si>
  <si>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</si>
  <si>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</si>
  <si>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</si>
  <si>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</si>
  <si>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</si>
  <si>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</si>
  <si>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</si>
  <si>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</si>
  <si>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</si>
  <si>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</si>
  <si>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</si>
  <si>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</si>
  <si>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</si>
  <si>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</si>
  <si>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</si>
  <si>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</si>
  <si>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</si>
  <si>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</si>
  <si>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</si>
  <si>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</si>
  <si>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</si>
  <si>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</si>
  <si>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</si>
  <si>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</si>
  <si>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</si>
  <si>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</si>
  <si>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</si>
  <si>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</si>
  <si>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</si>
  <si>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</si>
  <si>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</si>
  <si>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</si>
  <si>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</si>
  <si>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</si>
  <si>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</si>
  <si>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</si>
  <si>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</si>
  <si>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</si>
  <si>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</si>
  <si>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</si>
  <si>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</si>
  <si>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</si>
  <si>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</si>
  <si>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</si>
  <si>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</si>
  <si>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</si>
  <si>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</si>
  <si>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</si>
  <si>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</si>
  <si>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</si>
  <si>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</si>
  <si>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</si>
  <si>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</si>
  <si>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</si>
  <si>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</si>
  <si>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</si>
  <si>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</si>
  <si>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</si>
  <si>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</si>
  <si>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</si>
  <si>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</si>
  <si>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</si>
  <si>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</si>
  <si>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</si>
  <si>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</si>
  <si>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</si>
  <si>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</si>
  <si>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</si>
  <si>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</si>
  <si>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</si>
  <si>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</si>
  <si>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</si>
  <si>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</si>
  <si>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</si>
  <si>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</si>
  <si>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</si>
  <si>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</si>
  <si>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</si>
  <si>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</si>
  <si>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</si>
  <si>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</si>
  <si>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</si>
  <si>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</si>
  <si>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</si>
  <si>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</si>
  <si>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</si>
  <si>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</si>
  <si>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</si>
  <si>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</si>
  <si>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</si>
  <si>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</si>
  <si>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</si>
  <si>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</si>
  <si>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</si>
  <si>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</si>
  <si>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</si>
  <si>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</si>
  <si>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</si>
  <si>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</si>
  <si>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</si>
  <si>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</si>
  <si>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</si>
  <si>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</si>
  <si>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</si>
  <si>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</si>
  <si>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</si>
  <si>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</si>
  <si>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</si>
  <si>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</si>
  <si>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</si>
  <si>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</si>
  <si>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</si>
  <si>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</si>
  <si>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</si>
  <si>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</si>
  <si>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</si>
  <si>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</si>
  <si>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</si>
  <si>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</si>
  <si>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</si>
  <si>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</si>
  <si>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</si>
  <si>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</si>
  <si>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</si>
  <si>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</si>
  <si>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</si>
  <si>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</si>
  <si>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</si>
  <si>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</si>
  <si>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</si>
  <si>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</si>
  <si>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</si>
  <si>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</si>
  <si>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</si>
  <si>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</si>
  <si>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</si>
  <si>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</si>
  <si>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</si>
  <si>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</si>
  <si>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</si>
  <si>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</si>
  <si>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</si>
  <si>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</si>
  <si>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</si>
  <si>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</si>
  <si>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</si>
  <si>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</si>
  <si>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</si>
  <si>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</si>
  <si>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</si>
  <si>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</si>
  <si>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</si>
  <si>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</si>
  <si>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</si>
  <si>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</si>
  <si>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</si>
  <si>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</si>
  <si>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</si>
  <si>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</si>
  <si>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</si>
  <si>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</si>
  <si>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</si>
  <si>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</si>
  <si>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</si>
  <si>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</si>
  <si>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</si>
  <si>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</si>
  <si>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</si>
  <si>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</si>
  <si>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</si>
  <si>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</si>
  <si>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</si>
  <si>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</si>
  <si>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</si>
  <si>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</si>
  <si>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</si>
  <si>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</si>
  <si>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</si>
  <si>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</si>
  <si>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</si>
  <si>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</si>
  <si>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</si>
  <si>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</si>
  <si>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</si>
  <si>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</si>
  <si>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</si>
  <si>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</si>
  <si>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</si>
  <si>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</si>
  <si>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</si>
  <si>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</si>
  <si>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</si>
  <si>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</si>
  <si>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</si>
  <si>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</si>
  <si>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</si>
  <si>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</si>
  <si>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</si>
  <si>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</si>
  <si>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</si>
  <si>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</si>
  <si>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</si>
  <si>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</si>
  <si>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</si>
  <si>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</si>
  <si>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</si>
  <si>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</si>
  <si>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</si>
  <si>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</si>
  <si>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</si>
  <si>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</si>
  <si>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</si>
  <si>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</si>
  <si>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</si>
  <si>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</si>
  <si>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</si>
  <si>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</si>
  <si>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</si>
  <si>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</si>
  <si>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</si>
  <si>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</si>
  <si>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</si>
  <si>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</si>
  <si>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</si>
  <si>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</si>
  <si>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</si>
  <si>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</si>
  <si>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</si>
  <si>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</si>
  <si>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</si>
  <si>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</si>
  <si>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</si>
  <si>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</si>
  <si>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</si>
  <si>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</si>
  <si>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</si>
  <si>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</si>
  <si>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</si>
  <si>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</si>
  <si>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</si>
  <si>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</si>
  <si>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</si>
  <si>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</si>
  <si>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</si>
  <si>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</si>
  <si>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</si>
  <si>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</si>
  <si>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</si>
  <si>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</si>
  <si>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</si>
  <si>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</si>
  <si>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</si>
  <si>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</si>
  <si>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</si>
  <si>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</si>
  <si>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</si>
  <si>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</si>
  <si>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</si>
  <si>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</si>
  <si>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</si>
  <si>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</si>
  <si>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</si>
  <si>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</si>
  <si>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</si>
  <si>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</si>
  <si>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</si>
  <si>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</si>
  <si>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</si>
  <si>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</si>
  <si>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</si>
  <si>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</si>
  <si>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</si>
  <si>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</si>
  <si>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</si>
  <si>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</si>
  <si>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</si>
  <si>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</si>
  <si>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</si>
  <si>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</si>
  <si>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</si>
  <si>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</si>
  <si>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</si>
  <si>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</si>
  <si>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</si>
  <si>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</si>
  <si>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</si>
  <si>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</si>
  <si>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</si>
  <si>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</si>
  <si>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</si>
  <si>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</si>
  <si>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</si>
  <si>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</si>
  <si>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</si>
  <si>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</si>
  <si>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</si>
  <si>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</si>
  <si>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</si>
  <si>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</si>
  <si>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</si>
  <si>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</si>
  <si>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</si>
  <si>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</si>
  <si>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</si>
  <si>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</si>
  <si>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</si>
  <si>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</si>
  <si>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</si>
  <si>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</si>
  <si>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</si>
  <si>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</si>
  <si>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</si>
  <si>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</si>
  <si>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</si>
  <si>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</si>
  <si>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</si>
  <si>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</si>
  <si>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</si>
  <si>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</si>
  <si>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</si>
  <si>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</si>
  <si>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</si>
  <si>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</si>
  <si>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</si>
  <si>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</si>
  <si>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</si>
  <si>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</si>
  <si>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</si>
  <si>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</si>
  <si>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</si>
  <si>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</si>
  <si>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</si>
  <si>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</si>
  <si>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</si>
  <si>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</si>
  <si>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</si>
  <si>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</si>
  <si>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</si>
  <si>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</si>
  <si>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</si>
  <si>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</si>
  <si>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</si>
  <si>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</si>
  <si>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</si>
  <si>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</si>
  <si>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</si>
  <si>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</si>
  <si>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</si>
  <si>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</si>
  <si>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</si>
  <si>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</si>
  <si>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</si>
  <si>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</si>
  <si>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</si>
  <si>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</si>
  <si>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</si>
  <si>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</si>
  <si>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</si>
  <si>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</si>
  <si>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</si>
  <si>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</si>
  <si>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</si>
  <si>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</si>
  <si>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</si>
  <si>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</si>
  <si>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</si>
  <si>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</si>
  <si>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</si>
  <si>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</si>
  <si>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</si>
  <si>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</si>
  <si>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</si>
  <si>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</si>
  <si>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</si>
  <si>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</si>
  <si>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</si>
  <si>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</si>
  <si>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</si>
  <si>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</si>
  <si>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</si>
  <si>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</si>
  <si>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</si>
  <si>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</si>
  <si>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</si>
  <si>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</si>
  <si>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</si>
  <si>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</si>
  <si>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</si>
  <si>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</si>
  <si>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</si>
  <si>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</si>
  <si>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</si>
  <si>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</si>
  <si>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</si>
  <si>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</si>
  <si>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</si>
  <si>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</si>
  <si>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</si>
  <si>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</si>
  <si>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</si>
  <si>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</si>
  <si>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</si>
  <si>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</si>
  <si>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</si>
  <si>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</si>
  <si>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</si>
  <si>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</si>
  <si>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</si>
  <si>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</si>
  <si>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</si>
  <si>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</si>
  <si>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</si>
  <si>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</si>
  <si>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</si>
  <si>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</si>
  <si>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</si>
  <si>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</si>
  <si>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</si>
  <si>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</si>
  <si>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</si>
  <si>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</si>
  <si>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</si>
  <si>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</si>
  <si>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</si>
  <si>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</si>
  <si>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</si>
  <si>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</si>
  <si>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</si>
  <si>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</si>
  <si>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</si>
  <si>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</si>
  <si>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</si>
  <si>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</si>
  <si>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</si>
  <si>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</si>
  <si>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</si>
  <si>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</si>
  <si>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</si>
  <si>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</si>
  <si>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</si>
  <si>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</si>
  <si>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</si>
  <si>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</si>
  <si>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</si>
  <si>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</si>
  <si>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</si>
  <si>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</si>
  <si>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</si>
  <si>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</si>
  <si>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</si>
  <si>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</si>
  <si>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</si>
  <si>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</si>
  <si>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</si>
  <si>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</si>
  <si>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</si>
  <si>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</si>
  <si>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</si>
  <si>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</si>
  <si>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</si>
  <si>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</si>
  <si>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</si>
  <si>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</si>
  <si>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</si>
  <si>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</si>
  <si>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</si>
  <si>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</si>
  <si>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</si>
  <si>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</si>
  <si>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</si>
  <si>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</si>
  <si>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</si>
  <si>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</si>
  <si>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</si>
  <si>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</si>
  <si>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</si>
  <si>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</si>
  <si>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</si>
  <si>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</si>
  <si>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</si>
  <si>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</si>
  <si>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</si>
  <si>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</si>
  <si>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</si>
  <si>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</si>
  <si>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</si>
  <si>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</si>
  <si>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</si>
  <si>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</si>
  <si>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</si>
  <si>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</si>
  <si>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</si>
  <si>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</si>
  <si>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</si>
  <si>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</si>
  <si>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</si>
  <si>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</si>
  <si>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</si>
  <si>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</si>
  <si>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</si>
  <si>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</si>
  <si>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</si>
  <si>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</si>
  <si>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</si>
  <si>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</si>
  <si>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</si>
  <si>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</si>
  <si>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</si>
  <si>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</si>
  <si>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</si>
  <si>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</si>
  <si>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</si>
  <si>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</si>
  <si>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</si>
  <si>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</si>
  <si>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</si>
  <si>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</si>
  <si>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</si>
  <si>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</si>
  <si>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</si>
  <si>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</si>
  <si>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</si>
  <si>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</si>
  <si>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</si>
  <si>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</si>
  <si>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</si>
  <si>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</si>
  <si>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</si>
  <si>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</si>
  <si>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</si>
  <si>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</si>
  <si>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</si>
  <si>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</si>
  <si>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</si>
  <si>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</si>
  <si>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</si>
  <si>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</si>
  <si>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</si>
  <si>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</si>
  <si>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</si>
  <si>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</si>
  <si>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</si>
  <si>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</si>
  <si>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</si>
  <si>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</si>
  <si>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</si>
  <si>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</si>
  <si>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</si>
  <si>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</si>
  <si>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</si>
  <si>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</si>
  <si>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</si>
  <si>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</si>
  <si>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</si>
  <si>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</si>
  <si>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</si>
  <si>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</si>
  <si>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</si>
  <si>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</si>
  <si>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</si>
  <si>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</si>
  <si>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</si>
  <si>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</si>
  <si>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</si>
  <si>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</si>
  <si>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</si>
  <si>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</si>
  <si>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</si>
  <si>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</si>
  <si>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</si>
  <si>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</si>
  <si>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</si>
  <si>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</si>
  <si>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</si>
  <si>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</si>
  <si>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</si>
  <si>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</si>
  <si>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</si>
  <si>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</si>
  <si>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</si>
  <si>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</si>
  <si>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</si>
  <si>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</si>
  <si>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</si>
  <si>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</si>
  <si>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</si>
  <si>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</si>
  <si>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</si>
  <si>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</si>
  <si>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</si>
  <si>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</si>
  <si>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</si>
  <si>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</si>
  <si>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</si>
  <si>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</si>
  <si>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</si>
  <si>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</si>
  <si>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</si>
  <si>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</si>
  <si>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</si>
  <si>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</si>
  <si>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</si>
  <si>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</si>
  <si>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</si>
  <si>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</si>
  <si>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</si>
  <si>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</si>
  <si>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</si>
  <si>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</si>
  <si>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</si>
  <si>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</si>
  <si>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</si>
  <si>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</si>
  <si>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</si>
  <si>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</si>
  <si>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</si>
  <si>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</si>
  <si>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</si>
  <si>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</si>
  <si>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</si>
  <si>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</si>
  <si>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</si>
  <si>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</si>
  <si>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</si>
  <si>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</si>
  <si>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</si>
  <si>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</si>
  <si>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</si>
  <si>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</si>
  <si>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</si>
  <si>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</si>
  <si>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</si>
  <si>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</si>
  <si>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</si>
  <si>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</si>
  <si>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</si>
  <si>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</si>
  <si>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</si>
  <si>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</si>
  <si>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</si>
  <si>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</si>
  <si>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</si>
  <si>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</si>
  <si>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</si>
  <si>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</si>
  <si>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</si>
  <si>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</si>
  <si>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</si>
  <si>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</si>
  <si>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</si>
  <si>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</si>
  <si>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</si>
  <si>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</si>
  <si>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</si>
  <si>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</si>
  <si>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</si>
  <si>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</si>
  <si>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</si>
  <si>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</si>
  <si>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</si>
  <si>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</si>
  <si>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</si>
  <si>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</si>
  <si>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</si>
  <si>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</si>
  <si>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</si>
  <si>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</si>
  <si>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</si>
  <si>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</si>
  <si>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</si>
  <si>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</si>
  <si>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</si>
  <si>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</si>
  <si>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</si>
  <si>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</si>
  <si>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</si>
  <si>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</si>
  <si>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</si>
  <si>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</si>
  <si>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</si>
  <si>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</si>
  <si>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</si>
  <si>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</si>
  <si>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</si>
  <si>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</si>
  <si>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</si>
  <si>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</si>
  <si>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</si>
  <si>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</si>
  <si>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</si>
  <si>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</si>
  <si>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</si>
  <si>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</si>
  <si>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</si>
  <si>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</si>
  <si>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</si>
  <si>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</si>
  <si>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</si>
  <si>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</si>
  <si>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</si>
  <si>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</si>
  <si>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</si>
  <si>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</si>
  <si>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</si>
  <si>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</si>
  <si>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</si>
  <si>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</si>
  <si>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</si>
  <si>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</si>
  <si>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</si>
  <si>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</si>
  <si>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</si>
  <si>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</si>
  <si>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</si>
  <si>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</si>
  <si>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</si>
  <si>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</si>
  <si>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</si>
  <si>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</si>
  <si>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</si>
  <si>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</si>
  <si>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</si>
  <si>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</si>
  <si>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</si>
  <si>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</si>
  <si>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</si>
  <si>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</si>
  <si>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</si>
  <si>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</si>
  <si>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</si>
  <si>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</si>
  <si>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</si>
  <si>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</si>
  <si>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</si>
  <si>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</si>
  <si>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</si>
  <si>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</si>
  <si>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</si>
  <si>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</si>
  <si>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</si>
  <si>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</si>
  <si>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</si>
  <si>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</si>
  <si>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</si>
  <si>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</si>
  <si>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</si>
  <si>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</si>
  <si>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</si>
  <si>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</si>
  <si>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</si>
  <si>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</si>
  <si>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</si>
  <si>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</si>
  <si>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</si>
  <si>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</si>
  <si>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</si>
  <si>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</si>
  <si>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</si>
  <si>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</si>
  <si>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</si>
  <si>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</si>
  <si>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</si>
  <si>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</si>
  <si>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</si>
  <si>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</si>
  <si>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</si>
  <si>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</si>
  <si>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</si>
  <si>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</si>
  <si>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</si>
  <si>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</si>
  <si>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</si>
  <si>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</si>
  <si>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</si>
  <si>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</si>
  <si>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</si>
  <si>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</si>
  <si>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</si>
  <si>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</si>
  <si>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</si>
  <si>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</si>
  <si>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</si>
  <si>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</si>
  <si>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</si>
  <si>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</si>
  <si>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</si>
  <si>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</si>
  <si>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</si>
  <si>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</si>
  <si>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</si>
  <si>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</si>
  <si>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</si>
  <si>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</si>
  <si>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</si>
  <si>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</si>
  <si>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</si>
  <si>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</si>
  <si>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</si>
  <si>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</si>
  <si>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</si>
  <si>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</si>
  <si>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</si>
  <si>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</si>
  <si>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</si>
  <si>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</si>
  <si>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</si>
  <si>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</si>
  <si>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</si>
  <si>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</si>
  <si>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</si>
  <si>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</si>
  <si>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</si>
  <si>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</si>
  <si>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</si>
  <si>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</si>
  <si>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</si>
  <si>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</si>
  <si>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</si>
  <si>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</si>
  <si>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</si>
  <si>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</si>
  <si>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</si>
  <si>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</si>
  <si>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</si>
  <si>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</si>
  <si>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</si>
  <si>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</si>
  <si>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</si>
  <si>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</si>
  <si>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</si>
  <si>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</si>
  <si>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</si>
  <si>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</si>
  <si>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</si>
  <si>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</si>
  <si>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</si>
  <si>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</si>
  <si>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</si>
  <si>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</si>
  <si>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</si>
  <si>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</si>
  <si>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</si>
  <si>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</si>
  <si>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</si>
  <si>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</si>
  <si>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</si>
  <si>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</si>
  <si>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</si>
  <si>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</si>
  <si>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</si>
  <si>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</si>
  <si>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</si>
  <si>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</si>
  <si>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</si>
  <si>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</si>
  <si>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</si>
  <si>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</si>
  <si>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</si>
  <si>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</si>
  <si>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</si>
  <si>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</si>
  <si>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</si>
  <si>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</si>
  <si>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</si>
  <si>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</si>
  <si>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</si>
  <si>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</si>
  <si>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</si>
  <si>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</si>
  <si>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</si>
  <si>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</si>
  <si>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</si>
  <si>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</si>
  <si>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</si>
  <si>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</si>
  <si>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</si>
  <si>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</si>
  <si>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</si>
  <si>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</si>
  <si>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</si>
  <si>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</si>
  <si>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</si>
  <si>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</si>
  <si>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</si>
  <si>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</si>
  <si>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</si>
  <si>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</si>
  <si>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</si>
  <si>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</si>
  <si>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</si>
  <si>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</si>
  <si>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</si>
  <si>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</si>
  <si>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</si>
  <si>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</si>
  <si>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</si>
  <si>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</si>
  <si>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</si>
  <si>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</si>
  <si>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</si>
  <si>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</si>
  <si>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</si>
  <si>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</si>
  <si>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</si>
  <si>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</si>
  <si>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</si>
  <si>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</si>
  <si>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</si>
  <si>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</si>
  <si>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</si>
  <si>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</si>
  <si>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</si>
  <si>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</si>
  <si>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</si>
  <si>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</si>
  <si>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</si>
  <si>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</si>
  <si>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</si>
  <si>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</si>
  <si>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</si>
  <si>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</si>
  <si>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</si>
  <si>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</si>
  <si>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</si>
  <si>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</si>
  <si>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</si>
  <si>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</si>
  <si>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</si>
  <si>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</si>
  <si>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</si>
  <si>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</si>
  <si>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</si>
  <si>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</si>
  <si>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</si>
  <si>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</si>
  <si>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</si>
  <si>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</si>
  <si>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</si>
  <si>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</si>
  <si>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</si>
  <si>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</si>
  <si>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</si>
  <si>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</si>
  <si>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</si>
  <si>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</si>
  <si>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</si>
  <si>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</si>
  <si>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</si>
  <si>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</si>
  <si>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</si>
  <si>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</si>
  <si>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</si>
  <si>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</si>
  <si>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</si>
  <si>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</si>
  <si>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</si>
  <si>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</si>
  <si>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</si>
  <si>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</si>
  <si>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</si>
  <si>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</si>
  <si>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</si>
  <si>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</si>
  <si>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</si>
  <si>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</si>
  <si>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</si>
  <si>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</si>
  <si>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</si>
  <si>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</si>
  <si>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</si>
  <si>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</si>
  <si>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</si>
  <si>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</si>
  <si>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</si>
  <si>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</si>
  <si>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</si>
  <si>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</si>
  <si>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</si>
  <si>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</si>
  <si>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</si>
  <si>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</si>
  <si>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</si>
  <si>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</si>
  <si>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</si>
  <si>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</si>
  <si>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</si>
  <si>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</si>
  <si>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</si>
  <si>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</si>
  <si>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</si>
  <si>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</si>
  <si>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</si>
  <si>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</si>
  <si>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</si>
  <si>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</si>
  <si>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</si>
  <si>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</si>
  <si>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</si>
  <si>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</si>
  <si>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</si>
  <si>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</si>
  <si>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</si>
  <si>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</si>
  <si>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</si>
  <si>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</si>
  <si>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</si>
  <si>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</si>
  <si>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</si>
  <si>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</si>
  <si>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</si>
  <si>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</si>
  <si>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</si>
  <si>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</si>
  <si>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</si>
  <si>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</si>
  <si>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</si>
  <si>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</si>
  <si>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</si>
  <si>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</si>
  <si>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</si>
  <si>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</si>
  <si>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</si>
  <si>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</si>
  <si>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</si>
  <si>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</si>
  <si>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</si>
  <si>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</si>
  <si>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</si>
  <si>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</si>
  <si>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</si>
  <si>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</si>
  <si>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</si>
  <si>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</si>
  <si>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</si>
  <si>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</si>
  <si>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</si>
  <si>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</si>
  <si>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</si>
  <si>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</si>
  <si>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</si>
  <si>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</si>
  <si>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</si>
  <si>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</si>
  <si>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</si>
  <si>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</si>
  <si>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</si>
  <si>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</si>
  <si>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</si>
  <si>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</si>
  <si>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</si>
  <si>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</si>
  <si>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</si>
  <si>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</si>
  <si>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</si>
  <si>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</si>
  <si>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</si>
  <si>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</si>
  <si>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</si>
  <si>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</si>
  <si>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</si>
  <si>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</si>
  <si>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</si>
  <si>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</si>
  <si>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</si>
  <si>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</si>
  <si>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</si>
  <si>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</si>
  <si>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</si>
  <si>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</si>
  <si>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</si>
  <si>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</si>
  <si>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</si>
  <si>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</si>
  <si>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</si>
  <si>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</si>
  <si>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</si>
  <si>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</si>
  <si>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</si>
  <si>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</si>
  <si>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</si>
  <si>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</si>
  <si>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</si>
  <si>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</si>
  <si>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</si>
  <si>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</si>
  <si>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</si>
  <si>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</si>
  <si>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</si>
  <si>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</si>
  <si>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</si>
  <si>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</si>
  <si>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</si>
  <si>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</si>
  <si>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</si>
  <si>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</si>
  <si>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</si>
  <si>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</si>
  <si>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</si>
  <si>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</si>
  <si>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</si>
  <si>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</si>
  <si>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</si>
  <si>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</si>
  <si>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</si>
  <si>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</si>
  <si>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</si>
  <si>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</si>
  <si>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</si>
  <si>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</si>
  <si>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</si>
  <si>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</si>
  <si>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</si>
  <si>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</si>
  <si>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</si>
  <si>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</si>
  <si>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</si>
  <si>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</si>
  <si>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</si>
  <si>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</si>
  <si>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</si>
  <si>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</si>
  <si>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</si>
  <si>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</si>
  <si>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</si>
  <si>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</si>
  <si>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</si>
  <si>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</si>
  <si>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</si>
  <si>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</si>
  <si>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</si>
  <si>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</si>
  <si>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</si>
  <si>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</si>
  <si>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</si>
  <si>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</si>
  <si>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</si>
  <si>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</si>
  <si>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</si>
  <si>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</si>
  <si>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</si>
  <si>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</si>
  <si>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</si>
  <si>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</si>
  <si>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</si>
  <si>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</si>
  <si>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</si>
  <si>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</si>
  <si>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</si>
  <si>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</si>
  <si>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</si>
  <si>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</si>
  <si>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</si>
  <si>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</si>
  <si>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</si>
  <si>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</si>
  <si>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</si>
  <si>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</si>
  <si>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</si>
  <si>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</si>
  <si>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</si>
  <si>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</si>
  <si>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</si>
  <si>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</si>
  <si>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</si>
  <si>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</si>
  <si>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</si>
  <si>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</si>
  <si>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</si>
  <si>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</si>
  <si>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</si>
  <si>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</si>
  <si>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</si>
  <si>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</si>
  <si>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</si>
  <si>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</si>
  <si>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</si>
  <si>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</si>
  <si>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</si>
  <si>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</si>
  <si>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</si>
  <si>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</si>
  <si>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</si>
  <si>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</si>
  <si>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</si>
  <si>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</si>
  <si>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</si>
  <si>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</si>
  <si>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</si>
  <si>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</si>
  <si>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</si>
  <si>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</si>
  <si>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</si>
  <si>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</si>
  <si>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</si>
  <si>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</si>
  <si>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</si>
  <si>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</si>
  <si>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</si>
  <si>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</si>
  <si>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</si>
  <si>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</si>
  <si>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</si>
  <si>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</si>
  <si>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</si>
  <si>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</si>
  <si>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</si>
  <si>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</si>
  <si>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</si>
  <si>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</si>
  <si>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</si>
  <si>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</si>
  <si>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</si>
  <si>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</si>
  <si>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</si>
  <si>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</si>
  <si>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</si>
  <si>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</si>
  <si>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</si>
  <si>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</si>
  <si>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</si>
  <si>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</si>
  <si>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</si>
  <si>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</si>
  <si>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</si>
  <si>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</si>
  <si>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</si>
  <si>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</si>
  <si>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</si>
  <si>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</si>
  <si>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</si>
  <si>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</si>
  <si>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</si>
  <si>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</si>
  <si>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</si>
  <si>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</si>
  <si>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</si>
  <si>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</si>
  <si>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</si>
  <si>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</si>
  <si>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</si>
  <si>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</si>
  <si>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</si>
  <si>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</si>
  <si>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</si>
  <si>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</si>
  <si>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</si>
  <si>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</si>
  <si>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</si>
  <si>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</si>
  <si>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</si>
  <si>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</si>
  <si>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</si>
  <si>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</si>
  <si>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</si>
  <si>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</si>
  <si>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</si>
  <si>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</si>
  <si>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</si>
  <si>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</si>
  <si>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</si>
  <si>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</si>
  <si>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</si>
  <si>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</si>
  <si>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</si>
  <si>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</si>
  <si>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</si>
  <si>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</si>
  <si>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</si>
  <si>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</si>
  <si>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</si>
  <si>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</si>
  <si>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</si>
  <si>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</si>
  <si>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</si>
  <si>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</si>
  <si>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</si>
  <si>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</si>
  <si>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</si>
  <si>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</si>
  <si>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</si>
  <si>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</si>
  <si>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</si>
  <si>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</si>
  <si>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</si>
  <si>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</si>
  <si>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</si>
  <si>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</si>
  <si>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</si>
  <si>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</si>
  <si>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</si>
  <si>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</si>
  <si>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</si>
  <si>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</si>
  <si>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</si>
  <si>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</si>
  <si>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</si>
  <si>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</si>
  <si>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</si>
  <si>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</si>
  <si>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</si>
  <si>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</si>
  <si>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</si>
  <si>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</si>
  <si>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</si>
  <si>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</si>
  <si>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</si>
  <si>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</si>
  <si>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</si>
  <si>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</si>
  <si>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</si>
  <si>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</si>
  <si>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</si>
  <si>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</si>
  <si>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</si>
  <si>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</si>
  <si>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</si>
  <si>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</si>
  <si>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</si>
  <si>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</si>
  <si>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</si>
  <si>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</si>
  <si>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</si>
  <si>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</si>
  <si>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</si>
  <si>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</si>
  <si>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</si>
  <si>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</si>
  <si>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</si>
  <si>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</si>
  <si>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</si>
  <si>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</si>
  <si>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</si>
  <si>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</si>
  <si>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</si>
  <si>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</si>
  <si>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</si>
  <si>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</si>
  <si>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</si>
  <si>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</si>
  <si>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</si>
  <si>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</si>
  <si>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</si>
  <si>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</si>
  <si>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</si>
  <si>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</si>
  <si>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</si>
  <si>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</si>
  <si>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</si>
  <si>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</si>
  <si>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</si>
  <si>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</si>
  <si>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</si>
  <si>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</si>
  <si>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</si>
  <si>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</si>
  <si>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</si>
  <si>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</si>
  <si>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</si>
  <si>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</si>
  <si>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</si>
  <si>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</si>
  <si>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</si>
  <si>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</si>
  <si>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</si>
  <si>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</si>
  <si>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</si>
  <si>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</si>
  <si>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</si>
  <si>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</si>
  <si>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</si>
  <si>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</si>
  <si>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</si>
  <si>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</si>
  <si>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</si>
  <si>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</si>
  <si>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</si>
  <si>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</si>
  <si>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</si>
  <si>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</si>
  <si>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</si>
  <si>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</si>
  <si>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</si>
  <si>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</si>
  <si>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</si>
  <si>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</si>
  <si>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</si>
  <si>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</si>
  <si>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</si>
  <si>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</si>
  <si>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</si>
  <si>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</si>
  <si>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</si>
  <si>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</si>
  <si>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</si>
  <si>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</si>
  <si>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</si>
  <si>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</si>
  <si>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</si>
  <si>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</si>
  <si>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</si>
  <si>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</si>
  <si>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</si>
  <si>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</si>
  <si>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</si>
  <si>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</si>
  <si>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</si>
  <si>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</si>
  <si>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</si>
  <si>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</si>
  <si>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</si>
  <si>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</si>
  <si>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</si>
  <si>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</si>
  <si>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</si>
  <si>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</si>
  <si>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</si>
  <si>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</si>
  <si>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</si>
  <si>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</si>
  <si>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</si>
  <si>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</si>
  <si>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</si>
  <si>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</si>
  <si>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</si>
  <si>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</si>
  <si>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</si>
  <si>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</si>
  <si>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</si>
  <si>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</si>
  <si>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</si>
  <si>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</si>
  <si>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</si>
  <si>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</si>
  <si>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</si>
  <si>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</si>
  <si>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</si>
  <si>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</si>
  <si>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</si>
  <si>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</si>
  <si>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</si>
  <si>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</si>
  <si>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</si>
  <si>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</si>
  <si>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</si>
  <si>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</si>
  <si>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</si>
  <si>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</si>
  <si>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</si>
  <si>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</si>
  <si>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</si>
  <si>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</si>
  <si>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</si>
  <si>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</si>
  <si>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</si>
  <si>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</si>
  <si>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</si>
  <si>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</si>
  <si>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</si>
  <si>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</si>
  <si>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</si>
  <si>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</si>
  <si>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</si>
  <si>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</si>
  <si>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</si>
  <si>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</si>
  <si>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</si>
  <si>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</si>
  <si>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</si>
  <si>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</si>
  <si>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</si>
  <si>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</si>
  <si>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</si>
  <si>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</si>
  <si>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</si>
  <si>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</si>
  <si>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</si>
  <si>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</si>
  <si>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</si>
  <si>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</si>
  <si>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</si>
  <si>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</si>
  <si>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</si>
  <si>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</si>
  <si>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</si>
  <si>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</si>
  <si>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</si>
  <si>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</si>
  <si>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</si>
  <si>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</si>
  <si>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</si>
  <si>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</si>
  <si>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</si>
  <si>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</si>
  <si>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</si>
  <si>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</si>
  <si>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</si>
  <si>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</si>
  <si>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</si>
  <si>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</si>
  <si>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</si>
  <si>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</si>
  <si>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</si>
  <si>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</si>
  <si>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</si>
  <si>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</si>
  <si>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</si>
  <si>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</si>
  <si>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</si>
  <si>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</si>
  <si>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</si>
  <si>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</si>
  <si>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</si>
  <si>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</si>
  <si>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</si>
  <si>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</si>
  <si>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</si>
  <si>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</si>
  <si>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</si>
  <si>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</si>
  <si>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</si>
  <si>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</si>
  <si>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</si>
  <si>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</si>
  <si>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</si>
  <si>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</si>
  <si>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</si>
  <si>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</si>
  <si>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</si>
  <si>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</si>
  <si>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</si>
  <si>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</si>
  <si>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</si>
  <si>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</si>
  <si>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</si>
  <si>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</si>
  <si>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</si>
  <si>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</si>
  <si>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</si>
  <si>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</si>
  <si>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</si>
  <si>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</si>
  <si>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</si>
  <si>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</si>
  <si>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</si>
  <si>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</si>
  <si>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</si>
  <si>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</si>
  <si>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</si>
  <si>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</si>
  <si>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</si>
  <si>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</si>
  <si>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</si>
  <si>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</si>
  <si>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</si>
  <si>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</si>
  <si>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</si>
  <si>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</si>
  <si>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</si>
  <si>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</si>
  <si>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</si>
  <si>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</si>
  <si>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</si>
  <si>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</si>
  <si>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</si>
  <si>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</si>
  <si>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</si>
  <si>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</si>
  <si>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</si>
  <si>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</si>
  <si>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</si>
  <si>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</si>
  <si>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</si>
  <si>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</si>
  <si>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</si>
  <si>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</si>
  <si>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</si>
  <si>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</si>
  <si>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</si>
  <si>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</si>
  <si>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</si>
  <si>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</si>
  <si>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</si>
  <si>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</si>
  <si>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</si>
  <si>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</si>
  <si>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</si>
  <si>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</si>
  <si>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</si>
  <si>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</si>
  <si>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</si>
  <si>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</si>
  <si>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</si>
  <si>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</si>
  <si>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</si>
  <si>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</si>
  <si>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</si>
  <si>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</si>
  <si>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</si>
  <si>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</si>
  <si>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</si>
  <si>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</si>
  <si>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</si>
  <si>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</si>
  <si>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</si>
  <si>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</si>
  <si>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</si>
  <si>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</si>
  <si>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</si>
  <si>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</si>
  <si>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</si>
  <si>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</si>
  <si>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</si>
  <si>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</si>
  <si>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</si>
  <si>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</si>
  <si>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</si>
  <si>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</si>
  <si>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</si>
  <si>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</si>
  <si>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</si>
  <si>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</si>
  <si>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</si>
  <si>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</si>
  <si>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</si>
  <si>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</si>
  <si>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</si>
  <si>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</si>
  <si>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</si>
  <si>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</si>
  <si>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</si>
  <si>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</si>
  <si>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</si>
  <si>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</si>
  <si>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</si>
  <si>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</si>
  <si>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</si>
  <si>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</si>
  <si>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</si>
  <si>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</si>
  <si>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</si>
  <si>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</si>
  <si>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</si>
  <si>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</si>
  <si>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</si>
  <si>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</si>
  <si>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</si>
  <si>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</si>
  <si>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</si>
  <si>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</si>
  <si>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</si>
  <si>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</si>
  <si>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</si>
  <si>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</si>
  <si>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</si>
  <si>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</si>
  <si>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</si>
  <si>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</si>
  <si>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</si>
  <si>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</si>
  <si>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</si>
  <si>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</si>
  <si>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</si>
  <si>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</si>
  <si>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</si>
  <si>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</si>
  <si>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</si>
  <si>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</si>
  <si>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</si>
  <si>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</si>
  <si>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</si>
  <si>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</si>
  <si>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</si>
  <si>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</si>
  <si>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</si>
  <si>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</si>
  <si>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</si>
  <si>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</si>
  <si>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</si>
  <si>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</si>
  <si>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</si>
  <si>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</si>
  <si>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</si>
  <si>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</si>
  <si>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</si>
  <si>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</si>
  <si>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</si>
  <si>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</si>
  <si>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</si>
  <si>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</si>
  <si>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</si>
  <si>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</si>
  <si>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</si>
  <si>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</si>
  <si>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</si>
  <si>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</si>
  <si>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</si>
  <si>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</si>
  <si>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</si>
  <si>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</si>
  <si>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</si>
  <si>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</si>
  <si>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</si>
  <si>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</si>
  <si>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</si>
  <si>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</si>
  <si>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</si>
  <si>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</si>
  <si>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</si>
  <si>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</si>
  <si>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</si>
  <si>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</si>
  <si>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</si>
  <si>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</si>
  <si>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</si>
  <si>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</si>
  <si>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</si>
  <si>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</si>
  <si>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</si>
  <si>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</si>
  <si>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</si>
  <si>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</si>
  <si>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</si>
  <si>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</si>
  <si>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</si>
  <si>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</si>
  <si>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</si>
  <si>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</si>
  <si>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</si>
  <si>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</si>
  <si>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</si>
  <si>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</si>
  <si>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</si>
  <si>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</si>
  <si>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</si>
  <si>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</si>
  <si>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</si>
  <si>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</si>
  <si>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</si>
  <si>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</si>
  <si>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</si>
  <si>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</si>
  <si>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</si>
  <si>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</si>
  <si>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</si>
  <si>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</si>
  <si>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</si>
  <si>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</si>
  <si>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</si>
  <si>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</si>
  <si>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</si>
  <si>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</si>
  <si>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</si>
  <si>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</si>
  <si>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</si>
  <si>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</si>
  <si>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</si>
  <si>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</si>
  <si>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</si>
  <si>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</si>
  <si>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</si>
  <si>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</si>
  <si>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</si>
  <si>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</si>
  <si>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</si>
  <si>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</si>
  <si>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</si>
  <si>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</si>
  <si>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</si>
  <si>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</si>
  <si>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</si>
  <si>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</si>
  <si>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</si>
  <si>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</si>
  <si>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</si>
  <si>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</si>
  <si>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</si>
  <si>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</si>
  <si>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</si>
  <si>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</si>
  <si>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</si>
  <si>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</si>
  <si>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</si>
  <si>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</si>
  <si>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</si>
  <si>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</si>
  <si>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</si>
  <si>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</si>
  <si>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</si>
  <si>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</si>
  <si>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</si>
  <si>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</si>
  <si>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</si>
  <si>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</si>
  <si>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</si>
  <si>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</si>
  <si>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</si>
  <si>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</si>
  <si>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</si>
  <si>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</si>
  <si>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</si>
  <si>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</si>
  <si>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</si>
  <si>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</si>
  <si>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</si>
  <si>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</si>
  <si>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</si>
  <si>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</si>
  <si>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</si>
  <si>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</si>
  <si>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</si>
  <si>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</si>
  <si>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</si>
  <si>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</si>
  <si>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</si>
  <si>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</si>
  <si>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</si>
  <si>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</si>
  <si>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</si>
  <si>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</si>
  <si>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</si>
  <si>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</si>
  <si>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</si>
  <si>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</si>
  <si>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</si>
  <si>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</si>
  <si>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</si>
  <si>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</si>
  <si>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</si>
  <si>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</si>
  <si>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</si>
  <si>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</si>
  <si>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</si>
  <si>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</si>
  <si>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</si>
  <si>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</si>
  <si>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</si>
  <si>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</si>
  <si>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</si>
  <si>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</si>
  <si>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</si>
  <si>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</si>
  <si>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</si>
  <si>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</si>
  <si>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</si>
  <si>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</si>
  <si>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</si>
  <si>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</si>
  <si>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</si>
  <si>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</si>
  <si>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</si>
  <si>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</si>
  <si>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</si>
  <si>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</si>
  <si>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</si>
  <si>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</si>
  <si>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</si>
  <si>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</si>
  <si>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</si>
  <si>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</si>
  <si>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</si>
  <si>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</si>
  <si>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</si>
  <si>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</si>
  <si>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</si>
  <si>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</si>
  <si>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</si>
  <si>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</si>
  <si>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</si>
  <si>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</si>
  <si>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</si>
  <si>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</si>
  <si>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</si>
  <si>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</si>
  <si>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</si>
  <si>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</si>
  <si>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</si>
  <si>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</si>
  <si>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</si>
  <si>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</si>
  <si>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</si>
  <si>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</si>
  <si>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</si>
  <si>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</si>
  <si>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</si>
  <si>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</si>
  <si>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</si>
  <si>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</si>
  <si>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</si>
  <si>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</si>
  <si>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</si>
  <si>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</si>
  <si>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</si>
  <si>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</si>
  <si>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</si>
  <si>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</si>
  <si>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</si>
  <si>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</si>
  <si>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</si>
  <si>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</si>
  <si>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</si>
  <si>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</si>
  <si>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</si>
  <si>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</si>
  <si>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</si>
  <si>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</si>
  <si>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</si>
  <si>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</si>
  <si>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</si>
  <si>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</si>
  <si>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</si>
  <si>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</si>
  <si>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</si>
  <si>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</si>
  <si>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</si>
  <si>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</si>
  <si>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</si>
  <si>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</si>
  <si>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</si>
  <si>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</si>
  <si>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</si>
  <si>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</si>
  <si>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</si>
  <si>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</si>
  <si>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</si>
  <si>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</si>
  <si>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</si>
  <si>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</si>
  <si>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</si>
  <si>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</si>
  <si>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</si>
  <si>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</si>
  <si>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</si>
  <si>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</si>
  <si>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</si>
  <si>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</si>
  <si>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</si>
  <si>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</si>
  <si>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</si>
  <si>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</si>
  <si>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</si>
  <si>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</si>
  <si>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</si>
  <si>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</si>
  <si>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</si>
  <si>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</si>
  <si>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</si>
  <si>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</si>
  <si>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</si>
  <si>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</si>
  <si>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</si>
  <si>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</si>
  <si>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</si>
  <si>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</si>
  <si>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</si>
  <si>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</si>
  <si>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</si>
  <si>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</si>
  <si>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</si>
  <si>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</si>
  <si>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</si>
  <si>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</si>
  <si>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</si>
  <si>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</si>
  <si>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</si>
  <si>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</si>
  <si>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</si>
  <si>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</si>
  <si>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</si>
  <si>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</si>
  <si>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</si>
  <si>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</si>
  <si>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</si>
  <si>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</si>
  <si>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</si>
  <si>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</si>
  <si>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</si>
  <si>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</si>
  <si>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</si>
  <si>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</si>
  <si>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</si>
  <si>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</si>
  <si>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</si>
  <si>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</si>
  <si>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</si>
  <si>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</si>
  <si>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</si>
  <si>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</si>
  <si>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</si>
  <si>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</si>
  <si>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</si>
  <si>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</si>
  <si>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</si>
  <si>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</si>
  <si>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</si>
  <si>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</si>
  <si>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</si>
  <si>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</si>
  <si>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</si>
  <si>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</si>
  <si>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</si>
  <si>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</si>
  <si>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</si>
  <si>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</si>
  <si>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</si>
  <si>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</si>
  <si>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</si>
  <si>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</si>
  <si>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</si>
  <si>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</si>
  <si>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</si>
  <si>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</si>
  <si>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</si>
  <si>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</si>
  <si>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</si>
  <si>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</si>
  <si>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</si>
  <si>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</si>
  <si>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</si>
  <si>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</si>
  <si>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</si>
  <si>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</si>
  <si>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</si>
  <si>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</si>
  <si>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</si>
  <si>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</si>
  <si>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</si>
  <si>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</si>
  <si>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</si>
  <si>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</si>
  <si>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</si>
  <si>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</si>
  <si>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</si>
  <si>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</si>
  <si>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</si>
  <si>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</si>
  <si>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</si>
  <si>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</si>
  <si>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</si>
  <si>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</si>
  <si>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</si>
  <si>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</si>
  <si>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</si>
  <si>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</si>
  <si>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</si>
  <si>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</si>
  <si>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</si>
  <si>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</si>
  <si>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</si>
  <si>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</si>
  <si>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</si>
  <si>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</si>
  <si>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</si>
  <si>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</si>
  <si>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</si>
  <si>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</si>
  <si>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</si>
  <si>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</si>
  <si>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</si>
  <si>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</si>
  <si>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</si>
  <si>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</si>
  <si>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</si>
  <si>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</si>
  <si>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</si>
  <si>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</si>
  <si>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</si>
  <si>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</si>
  <si>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</si>
  <si>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</si>
  <si>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</si>
  <si>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</si>
  <si>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</si>
  <si>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</si>
  <si>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</si>
  <si>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</si>
  <si>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</si>
  <si>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</si>
  <si>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</si>
  <si>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</si>
  <si>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</si>
  <si>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</si>
  <si>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</si>
  <si>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</si>
  <si>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</si>
  <si>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</si>
  <si>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</si>
  <si>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</si>
  <si>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</si>
  <si>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</si>
  <si>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</si>
  <si>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</si>
  <si>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</si>
  <si>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</si>
  <si>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</si>
  <si>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</si>
  <si>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</si>
  <si>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</si>
  <si>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</si>
  <si>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</si>
  <si>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</si>
  <si>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</si>
  <si>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</si>
  <si>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</si>
  <si>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</si>
  <si>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</si>
  <si>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</si>
  <si>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</si>
  <si>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</si>
  <si>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</si>
  <si>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</si>
  <si>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</si>
  <si>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</si>
  <si>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</si>
  <si>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</si>
  <si>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</si>
  <si>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</si>
  <si>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</si>
  <si>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</si>
  <si>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</si>
  <si>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</si>
  <si>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</si>
  <si>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</si>
  <si>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</si>
  <si>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</si>
  <si>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</si>
  <si>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</si>
  <si>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</si>
  <si>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</si>
  <si>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</si>
  <si>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</si>
  <si>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</si>
  <si>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</si>
  <si>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</si>
  <si>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</si>
  <si>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</si>
  <si>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</si>
  <si>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</si>
  <si>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</si>
  <si>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</si>
  <si>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</si>
  <si>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</si>
  <si>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</si>
  <si>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</si>
  <si>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</si>
  <si>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</si>
  <si>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</si>
  <si>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</si>
  <si>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</si>
  <si>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</si>
  <si>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</si>
  <si>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</si>
  <si>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</si>
  <si>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</si>
  <si>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</si>
  <si>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</si>
  <si>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</si>
  <si>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</si>
  <si>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</si>
  <si>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</si>
  <si>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</si>
  <si>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</si>
  <si>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</si>
  <si>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</si>
  <si>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</si>
  <si>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</si>
  <si>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</si>
  <si>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</si>
  <si>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</si>
  <si>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</si>
  <si>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</si>
  <si>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</si>
  <si>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</si>
  <si>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</si>
  <si>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</si>
  <si>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</si>
  <si>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</si>
  <si>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</si>
  <si>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</si>
  <si>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</si>
  <si>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</si>
  <si>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</si>
  <si>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</si>
  <si>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</si>
  <si>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</si>
  <si>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</si>
  <si>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</si>
  <si>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</si>
  <si>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</si>
  <si>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</si>
  <si>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</si>
  <si>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</si>
  <si>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</si>
  <si>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</si>
  <si>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</si>
  <si>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</si>
  <si>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</si>
  <si>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</si>
  <si>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</si>
  <si>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</si>
  <si>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</si>
  <si>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</si>
  <si>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</si>
  <si>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</si>
  <si>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</si>
  <si>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</si>
  <si>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</si>
  <si>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</si>
  <si>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</si>
  <si>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</si>
  <si>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</si>
  <si>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</si>
  <si>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</si>
  <si>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</si>
  <si>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</si>
  <si>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</si>
  <si>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</si>
  <si>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</si>
  <si>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</si>
  <si>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</si>
  <si>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</si>
  <si>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</si>
  <si>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</si>
  <si>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</si>
  <si>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</si>
  <si>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</si>
  <si>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</si>
  <si>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</si>
  <si>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</si>
  <si>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</si>
  <si>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</si>
  <si>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</si>
  <si>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</si>
  <si>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</si>
  <si>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</si>
  <si>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</si>
  <si>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</si>
  <si>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</si>
  <si>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</si>
  <si>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</si>
  <si>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</si>
  <si>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</si>
  <si>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</si>
  <si>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</si>
  <si>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</si>
  <si>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</si>
  <si>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</si>
  <si>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</si>
  <si>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</si>
  <si>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</si>
  <si>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</si>
  <si>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</si>
  <si>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</si>
  <si>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</si>
  <si>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</si>
  <si>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</si>
  <si>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</si>
  <si>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</si>
  <si>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</si>
  <si>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</si>
  <si>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</si>
  <si>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</si>
  <si>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</si>
  <si>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</si>
  <si>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</si>
  <si>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</si>
  <si>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</si>
  <si>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</si>
  <si>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</si>
  <si>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</si>
  <si>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</si>
  <si>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</si>
  <si>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</si>
  <si>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</si>
  <si>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</si>
  <si>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</si>
  <si>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</si>
  <si>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</si>
  <si>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</si>
  <si>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</si>
  <si>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</si>
  <si>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</si>
  <si>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</si>
  <si>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</si>
  <si>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</si>
  <si>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</si>
  <si>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</si>
  <si>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</si>
  <si>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</si>
  <si>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</si>
  <si>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</si>
  <si>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</si>
  <si>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</si>
  <si>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</si>
  <si>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</si>
  <si>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</si>
  <si>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</si>
  <si>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</si>
  <si>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</si>
  <si>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</si>
  <si>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</si>
  <si>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</si>
  <si>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</si>
  <si>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</si>
  <si>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</si>
  <si>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</si>
  <si>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</si>
  <si>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</si>
  <si>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</si>
  <si>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</si>
  <si>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</si>
  <si>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</si>
  <si>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</si>
  <si>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</si>
  <si>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</si>
  <si>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</si>
  <si>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</si>
  <si>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</si>
  <si>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</si>
  <si>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</si>
  <si>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</si>
  <si>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</si>
  <si>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</si>
  <si>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</si>
  <si>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</si>
  <si>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</si>
  <si>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</si>
  <si>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</si>
  <si>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</si>
  <si>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</si>
  <si>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</si>
  <si>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</si>
  <si>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</si>
  <si>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</si>
  <si>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</si>
  <si>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</si>
  <si>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</si>
  <si>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</si>
  <si>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</si>
  <si>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</si>
  <si>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</si>
  <si>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</si>
  <si>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</si>
  <si>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</si>
  <si>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</si>
  <si>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</si>
  <si>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</si>
  <si>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</si>
  <si>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</si>
  <si>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</si>
  <si>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</si>
  <si>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</si>
  <si>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</si>
  <si>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</si>
  <si>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</si>
  <si>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</si>
  <si>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</si>
  <si>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</si>
  <si>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</si>
  <si>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</si>
  <si>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</si>
  <si>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</si>
  <si>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</si>
  <si>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</si>
  <si>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</si>
  <si>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</si>
  <si>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</si>
  <si>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</si>
  <si>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</si>
  <si>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</si>
  <si>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</si>
  <si>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</si>
  <si>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</si>
  <si>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</si>
  <si>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</si>
  <si>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</si>
  <si>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</si>
  <si>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</si>
  <si>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</si>
  <si>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</si>
  <si>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</si>
  <si>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</si>
  <si>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</si>
  <si>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</si>
  <si>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</si>
  <si>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</si>
  <si>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</si>
  <si>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</si>
  <si>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</si>
  <si>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</si>
  <si>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</si>
  <si>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</si>
  <si>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</si>
  <si>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</si>
  <si>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</si>
  <si>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</si>
  <si>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</si>
  <si>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</si>
  <si>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</si>
  <si>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</si>
  <si>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</si>
  <si>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</si>
  <si>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</si>
  <si>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</si>
  <si>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</si>
  <si>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</si>
  <si>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</si>
  <si>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</si>
  <si>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</si>
  <si>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</si>
  <si>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</si>
  <si>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</si>
  <si>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</si>
  <si>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</si>
  <si>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</si>
  <si>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</si>
  <si>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</si>
  <si>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</si>
  <si>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</si>
  <si>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</si>
  <si>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</si>
  <si>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</si>
  <si>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</si>
  <si>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</si>
  <si>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</si>
  <si>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</si>
  <si>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</si>
  <si>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</si>
  <si>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</si>
  <si>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</si>
  <si>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</si>
  <si>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</si>
  <si>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</si>
  <si>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</si>
  <si>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</si>
  <si>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</si>
  <si>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</si>
  <si>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</si>
  <si>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</si>
  <si>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</si>
  <si>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</si>
  <si>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</si>
  <si>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</si>
  <si>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</si>
  <si>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</si>
  <si>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</si>
  <si>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</si>
  <si>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</si>
  <si>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</si>
  <si>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</si>
  <si>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</si>
  <si>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</si>
  <si>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</si>
  <si>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</si>
  <si>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</si>
  <si>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</si>
  <si>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</si>
  <si>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</si>
  <si>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</si>
  <si>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</si>
  <si>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</si>
  <si>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</si>
  <si>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</si>
  <si>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</si>
  <si>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</si>
  <si>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</si>
  <si>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</si>
  <si>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</si>
  <si>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</si>
  <si>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</si>
  <si>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</si>
  <si>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</si>
  <si>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</si>
  <si>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</si>
  <si>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</si>
  <si>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</si>
  <si>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</si>
  <si>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</si>
  <si>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</si>
  <si>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</si>
  <si>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</si>
  <si>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</si>
  <si>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</si>
  <si>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</si>
  <si>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</si>
  <si>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</si>
  <si>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</si>
  <si>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</si>
  <si>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</si>
  <si>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</si>
  <si>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</si>
  <si>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</si>
  <si>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</si>
  <si>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</si>
  <si>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</si>
  <si>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</si>
  <si>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</si>
  <si>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</si>
  <si>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</si>
  <si>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</si>
  <si>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</si>
  <si>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</si>
  <si>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</si>
  <si>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</si>
  <si>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</si>
  <si>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</si>
  <si>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</si>
  <si>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</si>
  <si>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</si>
  <si>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</si>
  <si>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</si>
  <si>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</si>
  <si>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</si>
  <si>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</si>
  <si>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</si>
  <si>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</si>
  <si>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</si>
  <si>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</si>
  <si>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</si>
  <si>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</si>
  <si>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</si>
  <si>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</si>
  <si>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</si>
  <si>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</si>
  <si>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</si>
  <si>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</si>
  <si>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</si>
  <si>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</si>
  <si>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</si>
  <si>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</si>
  <si>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</si>
  <si>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</si>
  <si>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</si>
  <si>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</si>
  <si>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</si>
  <si>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</si>
  <si>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</si>
  <si>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</si>
  <si>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</si>
  <si>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</si>
  <si>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</si>
  <si>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</si>
  <si>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</si>
  <si>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</si>
  <si>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</si>
  <si>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</si>
  <si>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</si>
  <si>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</si>
  <si>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</si>
  <si>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</si>
  <si>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</si>
  <si>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</si>
  <si>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</si>
  <si>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</si>
  <si>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</si>
  <si>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</si>
  <si>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</si>
  <si>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</si>
  <si>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</si>
  <si>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</si>
  <si>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</si>
  <si>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</si>
  <si>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</si>
  <si>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</si>
  <si>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</si>
  <si>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</si>
  <si>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</si>
  <si>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</si>
  <si>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</si>
  <si>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</si>
  <si>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</si>
  <si>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</si>
  <si>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</si>
  <si>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</si>
  <si>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</si>
  <si>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</si>
  <si>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</si>
  <si>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</si>
  <si>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</si>
  <si>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</si>
  <si>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</si>
  <si>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</si>
  <si>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</si>
  <si>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</si>
  <si>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</si>
  <si>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</si>
  <si>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</si>
  <si>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</si>
  <si>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</si>
  <si>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</si>
  <si>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</si>
  <si>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</si>
  <si>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</si>
  <si>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</si>
  <si>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</si>
  <si>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</si>
  <si>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</si>
  <si>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</si>
  <si>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</si>
  <si>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</si>
  <si>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</si>
  <si>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</si>
  <si>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</si>
  <si>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</si>
  <si>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</si>
  <si>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</si>
  <si>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</si>
  <si>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</si>
  <si>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</si>
  <si>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</si>
  <si>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</si>
  <si>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</si>
  <si>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</si>
  <si>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</si>
  <si>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</si>
  <si>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</si>
  <si>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</si>
  <si>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</si>
  <si>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</si>
  <si>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</si>
  <si>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</si>
  <si>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</si>
  <si>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</si>
  <si>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</si>
  <si>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</si>
  <si>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</si>
  <si>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</si>
  <si>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</si>
  <si>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</si>
  <si>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</si>
  <si>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</si>
  <si>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</si>
  <si>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</si>
  <si>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</si>
  <si>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</si>
  <si>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</si>
  <si>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</si>
  <si>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</si>
  <si>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</si>
  <si>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</si>
  <si>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</si>
  <si>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</si>
  <si>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</si>
  <si>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</si>
  <si>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</si>
  <si>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</si>
  <si>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</si>
  <si>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</si>
  <si>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</si>
  <si>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</si>
  <si>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</si>
  <si>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</si>
  <si>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</si>
  <si>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</si>
  <si>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</si>
  <si>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</si>
  <si>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</si>
  <si>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</si>
  <si>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</si>
  <si>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</si>
  <si>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</si>
  <si>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</si>
  <si>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</si>
  <si>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</si>
  <si>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</si>
  <si>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</si>
  <si>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</si>
  <si>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</si>
  <si>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</si>
  <si>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</si>
  <si>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</si>
  <si>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</si>
  <si>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</si>
  <si>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</si>
  <si>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</si>
  <si>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</si>
  <si>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</si>
  <si>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</si>
  <si>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</si>
  <si>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</si>
  <si>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</si>
  <si>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</si>
  <si>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</si>
  <si>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</si>
  <si>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</si>
  <si>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</si>
  <si>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</si>
  <si>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</si>
  <si>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</si>
  <si>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</si>
  <si>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</si>
  <si>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</si>
  <si>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</si>
  <si>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</si>
  <si>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</si>
  <si>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</si>
  <si>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</si>
  <si>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</si>
  <si>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</si>
  <si>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</si>
  <si>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</si>
  <si>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</si>
  <si>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</si>
  <si>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</si>
  <si>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</si>
  <si>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</si>
  <si>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</si>
  <si>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</si>
  <si>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</si>
  <si>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</si>
  <si>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</si>
  <si>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</si>
  <si>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</si>
  <si>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</si>
  <si>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</si>
  <si>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</si>
  <si>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</si>
  <si>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</si>
  <si>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</si>
  <si>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</si>
  <si>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</si>
  <si>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</si>
  <si>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</si>
  <si>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</si>
  <si>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</si>
  <si>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</si>
  <si>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</si>
  <si>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</si>
  <si>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</si>
  <si>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</si>
  <si>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</si>
  <si>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</si>
  <si>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</si>
  <si>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</si>
  <si>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</si>
  <si>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</si>
  <si>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</si>
  <si>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</si>
  <si>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</si>
  <si>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</si>
  <si>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</si>
  <si>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</si>
  <si>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</si>
  <si>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</si>
  <si>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</si>
  <si>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</si>
  <si>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</si>
  <si>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</si>
  <si>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</si>
  <si>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</si>
  <si>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</si>
  <si>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</si>
  <si>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</si>
  <si>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</si>
  <si>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</si>
  <si>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</si>
  <si>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</si>
  <si>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</si>
  <si>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</si>
  <si>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</si>
  <si>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</si>
  <si>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</si>
  <si>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</si>
  <si>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</si>
  <si>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</si>
  <si>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</si>
  <si>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</si>
  <si>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</si>
  <si>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</si>
  <si>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</si>
  <si>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</si>
  <si>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</si>
  <si>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</si>
  <si>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</si>
  <si>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</si>
  <si>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</si>
  <si>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</si>
  <si>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</si>
  <si>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</si>
  <si>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</si>
  <si>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</si>
  <si>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</si>
  <si>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</si>
  <si>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</si>
  <si>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</si>
  <si>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</si>
  <si>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</si>
  <si>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</si>
  <si>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</si>
  <si>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</si>
  <si>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</si>
  <si>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</si>
  <si>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</si>
  <si>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</si>
  <si>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</si>
  <si>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</si>
  <si>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</si>
  <si>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</si>
  <si>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</si>
  <si>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</si>
  <si>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</si>
  <si>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</si>
  <si>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</si>
  <si>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</si>
  <si>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</si>
  <si>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</si>
  <si>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</si>
  <si>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</si>
  <si>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</si>
  <si>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</si>
  <si>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</si>
  <si>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</si>
  <si>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</si>
  <si>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</si>
  <si>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</si>
  <si>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</si>
  <si>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</si>
  <si>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</si>
  <si>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</si>
  <si>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</si>
  <si>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</si>
  <si>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</si>
  <si>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</si>
  <si>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</si>
  <si>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</si>
  <si>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</si>
  <si>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</si>
  <si>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</si>
  <si>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</si>
  <si>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</si>
  <si>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</si>
  <si>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</si>
  <si>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</si>
  <si>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</si>
  <si>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</si>
  <si>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</si>
  <si>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</si>
  <si>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</si>
  <si>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</si>
  <si>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</si>
  <si>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</si>
  <si>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</si>
  <si>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</si>
  <si>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</si>
  <si>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</si>
  <si>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</si>
  <si>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</si>
  <si>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</si>
  <si>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</si>
  <si>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</si>
  <si>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</si>
  <si>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</si>
  <si>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</si>
  <si>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</si>
  <si>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</si>
  <si>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</si>
  <si>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</si>
  <si>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</si>
  <si>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</si>
  <si>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</si>
  <si>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</si>
  <si>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</si>
  <si>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</si>
  <si>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</si>
  <si>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</si>
  <si>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</si>
  <si>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</si>
  <si>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</si>
  <si>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</si>
  <si>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</si>
  <si>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</si>
  <si>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</si>
  <si>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</si>
  <si>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</si>
  <si>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</si>
  <si>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</si>
  <si>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</si>
  <si>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</si>
  <si>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</si>
  <si>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</si>
  <si>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</si>
  <si>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</si>
  <si>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</si>
  <si>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</si>
  <si>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</si>
  <si>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</si>
  <si>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</si>
  <si>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</si>
  <si>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</si>
  <si>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</si>
  <si>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</si>
  <si>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</si>
  <si>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</si>
  <si>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</si>
  <si>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</si>
  <si>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</si>
  <si>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</si>
  <si>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</si>
  <si>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</si>
  <si>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</si>
  <si>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</si>
  <si>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</si>
  <si>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</si>
  <si>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</si>
  <si>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</si>
  <si>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</si>
  <si>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</si>
  <si>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</si>
  <si>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</si>
  <si>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</si>
  <si>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</si>
  <si>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</si>
  <si>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</si>
  <si>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</si>
  <si>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</si>
  <si>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</si>
  <si>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</si>
  <si>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</si>
  <si>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</si>
  <si>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</si>
  <si>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</si>
  <si>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</si>
  <si>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</si>
  <si>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</si>
  <si>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</si>
  <si>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</si>
  <si>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</si>
  <si>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</si>
  <si>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</si>
  <si>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</si>
  <si>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</si>
  <si>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</si>
  <si>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</si>
  <si>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</si>
  <si>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</si>
  <si>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</si>
  <si>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</si>
  <si>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</si>
  <si>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</si>
  <si>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</si>
  <si>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</si>
  <si>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</si>
  <si>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</si>
  <si>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</si>
  <si>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</si>
  <si>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</si>
  <si>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</si>
  <si>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</si>
  <si>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</si>
  <si>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</si>
  <si>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</si>
  <si>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</si>
  <si>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</si>
  <si>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</si>
  <si>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</si>
  <si>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</si>
  <si>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</si>
  <si>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</si>
  <si>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</si>
  <si>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</si>
  <si>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</si>
  <si>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</si>
  <si>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</si>
  <si>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</si>
  <si>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</si>
  <si>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</si>
  <si>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</si>
  <si>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</si>
  <si>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</si>
  <si>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</si>
  <si>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</si>
  <si>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</si>
  <si>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</si>
  <si>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</si>
  <si>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</si>
  <si>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</si>
  <si>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</si>
  <si>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</si>
  <si>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</si>
  <si>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</si>
  <si>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</si>
  <si>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</si>
  <si>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</si>
  <si>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</si>
  <si>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</si>
  <si>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</si>
  <si>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</si>
  <si>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</si>
  <si>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</si>
  <si>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</si>
  <si>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</si>
  <si>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</si>
  <si>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</si>
  <si>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</si>
  <si>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</si>
  <si>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</si>
  <si>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</si>
  <si>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</si>
  <si>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</si>
  <si>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</si>
  <si>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</si>
  <si>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</si>
  <si>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</si>
  <si>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</si>
  <si>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</si>
  <si>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</si>
  <si>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</si>
  <si>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</si>
  <si>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</si>
  <si>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</si>
  <si>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</si>
  <si>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</si>
  <si>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</si>
  <si>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</si>
  <si>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</si>
  <si>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</si>
  <si>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</si>
  <si>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</si>
  <si>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</si>
  <si>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</si>
  <si>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</si>
  <si>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</si>
  <si>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</si>
  <si>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</si>
  <si>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</si>
  <si>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</si>
  <si>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</si>
  <si>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</si>
  <si>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</si>
  <si>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</si>
  <si>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</si>
  <si>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</si>
  <si>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</si>
  <si>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</si>
  <si>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</si>
  <si>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</si>
  <si>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</si>
  <si>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</si>
  <si>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</si>
  <si>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</si>
  <si>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</si>
  <si>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</si>
  <si>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</si>
  <si>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</si>
  <si>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</si>
  <si>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</si>
  <si>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</si>
  <si>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</si>
  <si>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</si>
  <si>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</si>
  <si>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</si>
  <si>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</si>
  <si>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</si>
  <si>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</si>
  <si>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</si>
  <si>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</si>
  <si>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</si>
  <si>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</si>
  <si>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</si>
  <si>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</si>
  <si>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</si>
  <si>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</si>
  <si>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</si>
  <si>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</si>
  <si>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</si>
  <si>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</si>
  <si>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</si>
  <si>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</si>
  <si>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</si>
  <si>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</si>
  <si>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</si>
  <si>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</si>
  <si>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</si>
  <si>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</si>
  <si>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</si>
  <si>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</si>
  <si>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</si>
  <si>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</si>
  <si>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</si>
  <si>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</si>
  <si>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</si>
  <si>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</si>
  <si>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</si>
  <si>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</si>
  <si>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</si>
  <si>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</si>
  <si>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</si>
  <si>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</si>
  <si>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</si>
  <si>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</si>
  <si>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</si>
  <si>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</si>
  <si>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</si>
  <si>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</si>
  <si>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</si>
  <si>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</si>
  <si>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</si>
  <si>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</si>
  <si>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</si>
  <si>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</si>
  <si>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</si>
  <si>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</si>
  <si>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</si>
  <si>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</si>
  <si>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</si>
  <si>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</si>
  <si>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</si>
  <si>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</si>
  <si>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</si>
  <si>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</si>
  <si>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</si>
  <si>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</si>
  <si>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</si>
  <si>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</si>
  <si>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</si>
  <si>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</si>
  <si>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</si>
  <si>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</si>
  <si>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</si>
  <si>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</si>
  <si>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</si>
  <si>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</si>
  <si>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</si>
  <si>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</si>
  <si>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</si>
  <si>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</si>
  <si>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</si>
  <si>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</si>
  <si>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</si>
  <si>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</si>
  <si>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</si>
  <si>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</si>
  <si>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</si>
  <si>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</si>
  <si>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</si>
  <si>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</si>
  <si>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</si>
  <si>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</si>
  <si>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</si>
  <si>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</si>
  <si>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</si>
  <si>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</si>
  <si>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</si>
  <si>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</si>
  <si>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</si>
  <si>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</si>
  <si>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</si>
  <si>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</si>
  <si>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</si>
  <si>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</si>
  <si>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</si>
  <si>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</si>
  <si>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</si>
  <si>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</si>
  <si>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</si>
  <si>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</si>
  <si>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</si>
  <si>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</si>
  <si>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</si>
  <si>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</si>
  <si>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</si>
  <si>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</si>
  <si>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</si>
  <si>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</si>
  <si>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</si>
  <si>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</si>
  <si>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</si>
  <si>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</si>
  <si>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</si>
  <si>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</si>
  <si>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</si>
  <si>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</si>
  <si>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</si>
  <si>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</si>
  <si>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</si>
  <si>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</si>
  <si>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</si>
  <si>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</si>
  <si>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</si>
  <si>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</si>
  <si>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</si>
  <si>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</si>
  <si>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</si>
  <si>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</si>
  <si>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</si>
  <si>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</si>
  <si>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</si>
  <si>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</si>
  <si>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</si>
  <si>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</si>
  <si>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</si>
  <si>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</si>
  <si>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</si>
  <si>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</si>
  <si>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</si>
  <si>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</si>
  <si>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</si>
  <si>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</si>
  <si>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</si>
  <si>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</si>
  <si>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</si>
  <si>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</si>
  <si>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</si>
  <si>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</si>
  <si>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</si>
  <si>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</si>
  <si>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</si>
  <si>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</si>
  <si>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</si>
  <si>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</si>
  <si>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</si>
  <si>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</si>
  <si>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</si>
  <si>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</si>
  <si>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</si>
  <si>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</si>
  <si>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</si>
  <si>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</si>
  <si>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</si>
  <si>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</si>
  <si>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</si>
  <si>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</si>
  <si>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</si>
  <si>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</si>
  <si>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</si>
  <si>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</si>
  <si>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</si>
  <si>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</si>
  <si>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</si>
  <si>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</si>
  <si>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</si>
  <si>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</si>
  <si>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</si>
  <si>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</si>
  <si>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</si>
  <si>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</si>
  <si>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</si>
  <si>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</si>
  <si>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</si>
  <si>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</si>
  <si>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</si>
  <si>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</si>
  <si>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</si>
  <si>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</si>
  <si>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</si>
  <si>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</si>
  <si>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</si>
  <si>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</si>
  <si>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</si>
  <si>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</si>
  <si>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</si>
  <si>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</si>
  <si>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</si>
  <si>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</si>
  <si>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</si>
  <si>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</si>
  <si>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</si>
  <si>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</si>
  <si>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</si>
  <si>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</si>
  <si>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</si>
  <si>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</si>
  <si>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</si>
  <si>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</si>
  <si>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</si>
  <si>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</si>
  <si>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</si>
  <si>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</si>
  <si>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</si>
  <si>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</si>
  <si>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Srednja škola Dragutina Stražimira</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</si>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</sst>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7451472</v>
      </c>
      <c r="D2" s="6">
        <f>'PR-RAS'!E6</f>
        <v>8384999.6999999993</v>
      </c>
      <c r="E2" s="6">
        <v>0</v>
      </c>
      <c r="F2" s="6">
        <v>0</v>
      </c>
      <c r="G2" s="7">
        <f t="shared" ref="G2:G264" si="0">(B2/1000)*(C2*1+D2*2)</f>
        <v>24221.471399999999</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6657593</v>
      </c>
      <c r="D46" s="1">
        <f>'PR-RAS'!E50</f>
        <v>7057446.379999999</v>
      </c>
      <c r="E46" s="1">
        <v>0</v>
      </c>
      <c r="F46" s="1">
        <v>0</v>
      </c>
      <c r="G46" s="2">
        <f t="shared" si="0"/>
        <v>934761.85919999983</v>
      </c>
      <c r="H46" s="2">
        <f t="shared" si="1"/>
        <v>0.37999999895691872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154560</v>
      </c>
      <c r="D55" s="1">
        <f>'PR-RAS'!E59</f>
        <v>103794.52</v>
      </c>
      <c r="E55" s="1">
        <v>0</v>
      </c>
      <c r="F55" s="1">
        <v>0</v>
      </c>
      <c r="G55" s="2">
        <f t="shared" si="0"/>
        <v>19556.048160000002</v>
      </c>
      <c r="H55" s="2">
        <f t="shared" si="1"/>
        <v>0.47999999999592546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154560</v>
      </c>
      <c r="D56" s="1">
        <f>'PR-RAS'!E60</f>
        <v>103794.52</v>
      </c>
      <c r="E56" s="1">
        <v>0</v>
      </c>
      <c r="F56" s="1">
        <v>0</v>
      </c>
      <c r="G56" s="2">
        <f t="shared" si="0"/>
        <v>19918.197200000002</v>
      </c>
      <c r="H56" s="2">
        <f t="shared" si="1"/>
        <v>0.47999999999592546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6382458</v>
      </c>
      <c r="D64" s="1">
        <f>'PR-RAS'!E68</f>
        <v>6733882.3499999996</v>
      </c>
      <c r="E64" s="1">
        <v>0</v>
      </c>
      <c r="F64" s="1">
        <v>0</v>
      </c>
      <c r="G64" s="2">
        <f t="shared" si="0"/>
        <v>1250564.0300999999</v>
      </c>
      <c r="H64" s="2">
        <f t="shared" si="1"/>
        <v>0.34999999962747097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6378458</v>
      </c>
      <c r="D65" s="1">
        <f>'PR-RAS'!E69</f>
        <v>6729882.3499999996</v>
      </c>
      <c r="E65" s="1">
        <v>0</v>
      </c>
      <c r="F65" s="1">
        <v>0</v>
      </c>
      <c r="G65" s="2">
        <f t="shared" si="0"/>
        <v>1269646.2527999999</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4000</v>
      </c>
      <c r="E66" s="1">
        <v>0</v>
      </c>
      <c r="F66" s="1">
        <v>0</v>
      </c>
      <c r="G66" s="2">
        <f t="shared" si="0"/>
        <v>780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114417</v>
      </c>
      <c r="D70" s="1">
        <f>'PR-RAS'!E74</f>
        <v>166141.96</v>
      </c>
      <c r="E70" s="1">
        <v>0</v>
      </c>
      <c r="F70" s="1">
        <v>0</v>
      </c>
      <c r="G70" s="2">
        <f t="shared" si="0"/>
        <v>30822.36348</v>
      </c>
      <c r="H70" s="2">
        <f t="shared" si="1"/>
        <v>4.0000000008149073E-2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114417</v>
      </c>
      <c r="D71" s="1">
        <f>'PR-RAS'!E75</f>
        <v>166141.96</v>
      </c>
      <c r="E71" s="1">
        <v>0</v>
      </c>
      <c r="F71" s="1">
        <v>0</v>
      </c>
      <c r="G71" s="2">
        <f t="shared" si="0"/>
        <v>31269.064400000003</v>
      </c>
      <c r="H71" s="2">
        <f t="shared" si="1"/>
        <v>4.0000000008149073E-2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6158</v>
      </c>
      <c r="D73" s="1">
        <f>'PR-RAS'!E77</f>
        <v>53627.549999999996</v>
      </c>
      <c r="E73" s="1">
        <v>0</v>
      </c>
      <c r="F73" s="1">
        <v>0</v>
      </c>
      <c r="G73" s="2">
        <f t="shared" si="0"/>
        <v>8165.743199999999</v>
      </c>
      <c r="H73" s="2">
        <f t="shared" si="1"/>
        <v>0.45000000000436557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924</v>
      </c>
      <c r="D74" s="1">
        <f>'PR-RAS'!E78</f>
        <v>8044.13</v>
      </c>
      <c r="E74" s="1">
        <v>0</v>
      </c>
      <c r="F74" s="1">
        <v>0</v>
      </c>
      <c r="G74" s="2">
        <f t="shared" si="0"/>
        <v>1241.89498</v>
      </c>
      <c r="H74" s="2">
        <f t="shared" si="1"/>
        <v>0.13000000000010914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5234</v>
      </c>
      <c r="D76" s="1">
        <f>'PR-RAS'!E80</f>
        <v>45583.42</v>
      </c>
      <c r="E76" s="1">
        <v>0</v>
      </c>
      <c r="F76" s="1">
        <v>0</v>
      </c>
      <c r="G76" s="2">
        <f t="shared" si="0"/>
        <v>7230.0629999999992</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v>
      </c>
      <c r="D78" s="1">
        <f>'PR-RAS'!E82</f>
        <v>1.87</v>
      </c>
      <c r="E78" s="1">
        <v>0</v>
      </c>
      <c r="F78" s="1">
        <v>0</v>
      </c>
      <c r="G78" s="2">
        <f t="shared" si="0"/>
        <v>1.1349800000000001</v>
      </c>
      <c r="H78" s="2">
        <f t="shared" si="1"/>
        <v>0.12999999999999989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1.87</v>
      </c>
      <c r="E79" s="1">
        <v>0</v>
      </c>
      <c r="F79" s="1">
        <v>0</v>
      </c>
      <c r="G79" s="2">
        <f t="shared" si="0"/>
        <v>1.1497200000000001</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v>
      </c>
      <c r="D81" s="1">
        <f>'PR-RAS'!E85</f>
        <v>1.87</v>
      </c>
      <c r="E81" s="1">
        <v>0</v>
      </c>
      <c r="F81" s="1">
        <v>0</v>
      </c>
      <c r="G81" s="2">
        <f t="shared" si="0"/>
        <v>1.1792</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13249</v>
      </c>
      <c r="D102" s="1">
        <f>'PR-RAS'!E106</f>
        <v>33223.75</v>
      </c>
      <c r="E102" s="1">
        <v>0</v>
      </c>
      <c r="F102" s="1">
        <v>0</v>
      </c>
      <c r="G102" s="2">
        <f t="shared" si="0"/>
        <v>8049.3465000000006</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13249</v>
      </c>
      <c r="D108" s="1">
        <f>'PR-RAS'!E112</f>
        <v>33223.75</v>
      </c>
      <c r="E108" s="1">
        <v>0</v>
      </c>
      <c r="F108" s="1">
        <v>0</v>
      </c>
      <c r="G108" s="2">
        <f t="shared" si="0"/>
        <v>8527.5254999999997</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13249</v>
      </c>
      <c r="D113" s="1">
        <f>'PR-RAS'!E117</f>
        <v>33223.75</v>
      </c>
      <c r="E113" s="1">
        <v>0</v>
      </c>
      <c r="F113" s="1">
        <v>0</v>
      </c>
      <c r="G113" s="2">
        <f t="shared" si="0"/>
        <v>8926.0079999999998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10900</v>
      </c>
      <c r="D120" s="1">
        <f>'PR-RAS'!E124</f>
        <v>29800</v>
      </c>
      <c r="E120" s="1">
        <v>0</v>
      </c>
      <c r="F120" s="1">
        <v>0</v>
      </c>
      <c r="G120" s="2">
        <f t="shared" si="0"/>
        <v>8389.5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7200</v>
      </c>
      <c r="D121" s="1">
        <f>'PR-RAS'!E125</f>
        <v>19800</v>
      </c>
      <c r="E121" s="1">
        <v>0</v>
      </c>
      <c r="F121" s="1">
        <v>0</v>
      </c>
      <c r="G121" s="2">
        <f t="shared" si="0"/>
        <v>5616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7200</v>
      </c>
      <c r="D123" s="1">
        <f>'PR-RAS'!E127</f>
        <v>19800</v>
      </c>
      <c r="E123" s="1">
        <v>0</v>
      </c>
      <c r="F123" s="1">
        <v>0</v>
      </c>
      <c r="G123" s="2">
        <f t="shared" si="0"/>
        <v>5709.5999999999995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3700</v>
      </c>
      <c r="D124" s="1">
        <f>'PR-RAS'!E128</f>
        <v>10000</v>
      </c>
      <c r="E124" s="1">
        <v>0</v>
      </c>
      <c r="F124" s="1">
        <v>0</v>
      </c>
      <c r="G124" s="2">
        <f t="shared" si="0"/>
        <v>2915.1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3700</v>
      </c>
      <c r="D125" s="1">
        <f>'PR-RAS'!E129</f>
        <v>10000</v>
      </c>
      <c r="E125" s="1">
        <v>0</v>
      </c>
      <c r="F125" s="1">
        <v>0</v>
      </c>
      <c r="G125" s="2">
        <f t="shared" si="0"/>
        <v>2938.8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769719</v>
      </c>
      <c r="D129" s="1">
        <f>'PR-RAS'!E133</f>
        <v>1264527.7</v>
      </c>
      <c r="E129" s="1">
        <v>0</v>
      </c>
      <c r="F129" s="1">
        <v>0</v>
      </c>
      <c r="G129" s="2">
        <f t="shared" si="0"/>
        <v>422243.12319999997</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769719</v>
      </c>
      <c r="D130" s="1">
        <f>'PR-RAS'!E134</f>
        <v>1264527.7</v>
      </c>
      <c r="E130" s="1">
        <v>0</v>
      </c>
      <c r="F130" s="1">
        <v>0</v>
      </c>
      <c r="G130" s="2">
        <f t="shared" si="0"/>
        <v>425541.89760000003</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749475</v>
      </c>
      <c r="D131" s="1">
        <f>'PR-RAS'!E135</f>
        <v>881846.45</v>
      </c>
      <c r="E131" s="1">
        <v>0</v>
      </c>
      <c r="F131" s="1">
        <v>0</v>
      </c>
      <c r="G131" s="2">
        <f t="shared" si="0"/>
        <v>326711.82699999999</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20244</v>
      </c>
      <c r="D132" s="1">
        <f>'PR-RAS'!E136</f>
        <v>382681.25</v>
      </c>
      <c r="E132" s="1">
        <v>0</v>
      </c>
      <c r="F132" s="1">
        <v>0</v>
      </c>
      <c r="G132" s="2">
        <f t="shared" si="0"/>
        <v>102914.45150000001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7428598</v>
      </c>
      <c r="D147" s="1">
        <f>'PR-RAS'!E151</f>
        <v>7970428.4800000014</v>
      </c>
      <c r="E147" s="1">
        <v>0</v>
      </c>
      <c r="F147" s="1">
        <v>0</v>
      </c>
      <c r="G147" s="2">
        <f t="shared" si="0"/>
        <v>3411940.4241599999</v>
      </c>
      <c r="H147" s="2">
        <f t="shared" si="1"/>
        <v>0.48000000137835741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6442256</v>
      </c>
      <c r="D148" s="1">
        <f>'PR-RAS'!E152</f>
        <v>6864527.5500000007</v>
      </c>
      <c r="E148" s="1">
        <v>0</v>
      </c>
      <c r="F148" s="1">
        <v>0</v>
      </c>
      <c r="G148" s="2">
        <f t="shared" si="0"/>
        <v>2965182.7316999999</v>
      </c>
      <c r="H148" s="2">
        <f t="shared" si="1"/>
        <v>0.44999999925494194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5365294</v>
      </c>
      <c r="D149" s="1">
        <f>'PR-RAS'!E153</f>
        <v>5688290.54</v>
      </c>
      <c r="E149" s="1">
        <v>0</v>
      </c>
      <c r="F149" s="1">
        <v>0</v>
      </c>
      <c r="G149" s="2">
        <f t="shared" si="0"/>
        <v>2477797.5118399998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5030186</v>
      </c>
      <c r="D150" s="1">
        <f>'PR-RAS'!E154</f>
        <v>5250826.09</v>
      </c>
      <c r="E150" s="1">
        <v>0</v>
      </c>
      <c r="F150" s="1">
        <v>0</v>
      </c>
      <c r="G150" s="2">
        <f t="shared" si="0"/>
        <v>2314243.88882</v>
      </c>
      <c r="H150" s="2">
        <f t="shared" si="1"/>
        <v>8.9999999850988388E-2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293920</v>
      </c>
      <c r="D152" s="1">
        <f>'PR-RAS'!E156</f>
        <v>397102.38</v>
      </c>
      <c r="E152" s="1">
        <v>0</v>
      </c>
      <c r="F152" s="1">
        <v>0</v>
      </c>
      <c r="G152" s="2">
        <f t="shared" si="0"/>
        <v>164306.83875999998</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41188</v>
      </c>
      <c r="D153" s="1">
        <f>'PR-RAS'!E157</f>
        <v>40362.07</v>
      </c>
      <c r="E153" s="1">
        <v>0</v>
      </c>
      <c r="F153" s="1">
        <v>0</v>
      </c>
      <c r="G153" s="2">
        <f t="shared" si="0"/>
        <v>18530.645280000001</v>
      </c>
      <c r="H153" s="2">
        <f t="shared" si="1"/>
        <v>6.9999999999708962E-2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211487</v>
      </c>
      <c r="D154" s="1">
        <f>'PR-RAS'!E158</f>
        <v>237598.74</v>
      </c>
      <c r="E154" s="1">
        <v>0</v>
      </c>
      <c r="F154" s="1">
        <v>0</v>
      </c>
      <c r="G154" s="2">
        <f t="shared" si="0"/>
        <v>105062.72543999999</v>
      </c>
      <c r="H154" s="2">
        <f t="shared" si="1"/>
        <v>0.26000000000931323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865475</v>
      </c>
      <c r="D155" s="1">
        <f>'PR-RAS'!E159</f>
        <v>938638.27</v>
      </c>
      <c r="E155" s="1">
        <v>0</v>
      </c>
      <c r="F155" s="1">
        <v>0</v>
      </c>
      <c r="G155" s="2">
        <f t="shared" si="0"/>
        <v>422383.73716000002</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865475</v>
      </c>
      <c r="D157" s="1">
        <f>'PR-RAS'!E161</f>
        <v>938445.48</v>
      </c>
      <c r="E157" s="1">
        <v>0</v>
      </c>
      <c r="F157" s="1">
        <v>0</v>
      </c>
      <c r="G157" s="2">
        <f t="shared" si="0"/>
        <v>427809.08976</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192.79</v>
      </c>
      <c r="E158" s="1">
        <v>0</v>
      </c>
      <c r="F158" s="1">
        <v>0</v>
      </c>
      <c r="G158" s="2">
        <f t="shared" si="0"/>
        <v>60.536059999999999</v>
      </c>
      <c r="H158" s="2">
        <f t="shared" si="1"/>
        <v>0.21000000000000796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837126</v>
      </c>
      <c r="D159" s="1">
        <f>'PR-RAS'!E163</f>
        <v>1005555.07</v>
      </c>
      <c r="E159" s="1">
        <v>0</v>
      </c>
      <c r="F159" s="1">
        <v>0</v>
      </c>
      <c r="G159" s="2">
        <f t="shared" si="0"/>
        <v>450021.31011999998</v>
      </c>
      <c r="H159" s="2">
        <f t="shared" si="1"/>
        <v>6.9999999948777258E-2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291609</v>
      </c>
      <c r="D160" s="1">
        <f>'PR-RAS'!E164</f>
        <v>438523.74000000005</v>
      </c>
      <c r="E160" s="1">
        <v>0</v>
      </c>
      <c r="F160" s="1">
        <v>0</v>
      </c>
      <c r="G160" s="2">
        <f t="shared" si="0"/>
        <v>185816.38032</v>
      </c>
      <c r="H160" s="2">
        <f t="shared" si="1"/>
        <v>0.25999999995110556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24614</v>
      </c>
      <c r="D161" s="1">
        <f>'PR-RAS'!E165</f>
        <v>57162.46</v>
      </c>
      <c r="E161" s="1">
        <v>0</v>
      </c>
      <c r="F161" s="1">
        <v>0</v>
      </c>
      <c r="G161" s="2">
        <f t="shared" si="0"/>
        <v>22230.227199999998</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262083</v>
      </c>
      <c r="D162" s="1">
        <f>'PR-RAS'!E166</f>
        <v>376531.28</v>
      </c>
      <c r="E162" s="1">
        <v>0</v>
      </c>
      <c r="F162" s="1">
        <v>0</v>
      </c>
      <c r="G162" s="2">
        <f t="shared" si="0"/>
        <v>163438.43516000002</v>
      </c>
      <c r="H162" s="2">
        <f t="shared" si="1"/>
        <v>0.28000000002793968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4912</v>
      </c>
      <c r="D163" s="1">
        <f>'PR-RAS'!E167</f>
        <v>4830</v>
      </c>
      <c r="E163" s="1">
        <v>0</v>
      </c>
      <c r="F163" s="1">
        <v>0</v>
      </c>
      <c r="G163" s="2">
        <f t="shared" si="0"/>
        <v>2360.6640000000002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290354</v>
      </c>
      <c r="D165" s="1">
        <f>'PR-RAS'!E169</f>
        <v>247024.55000000002</v>
      </c>
      <c r="E165" s="1">
        <v>0</v>
      </c>
      <c r="F165" s="1">
        <v>0</v>
      </c>
      <c r="G165" s="2">
        <f t="shared" si="0"/>
        <v>128642.10840000003</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93049</v>
      </c>
      <c r="D166" s="1">
        <f>'PR-RAS'!E170</f>
        <v>82554.69</v>
      </c>
      <c r="E166" s="1">
        <v>0</v>
      </c>
      <c r="F166" s="1">
        <v>0</v>
      </c>
      <c r="G166" s="2">
        <f t="shared" si="0"/>
        <v>42596.132700000002</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956</v>
      </c>
      <c r="D167" s="1">
        <f>'PR-RAS'!E171</f>
        <v>397.15</v>
      </c>
      <c r="E167" s="1">
        <v>0</v>
      </c>
      <c r="F167" s="1">
        <v>0</v>
      </c>
      <c r="G167" s="2">
        <f t="shared" si="0"/>
        <v>290.5498</v>
      </c>
      <c r="H167" s="2">
        <f t="shared" si="1"/>
        <v>0.14999999999997726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115667</v>
      </c>
      <c r="D168" s="1">
        <f>'PR-RAS'!E172</f>
        <v>142338.67000000001</v>
      </c>
      <c r="E168" s="1">
        <v>0</v>
      </c>
      <c r="F168" s="1">
        <v>0</v>
      </c>
      <c r="G168" s="2">
        <f t="shared" si="0"/>
        <v>66857.504780000003</v>
      </c>
      <c r="H168" s="2">
        <f t="shared" si="1"/>
        <v>0.32999999998719431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29904</v>
      </c>
      <c r="D169" s="1">
        <f>'PR-RAS'!E173</f>
        <v>19321.04</v>
      </c>
      <c r="E169" s="1">
        <v>0</v>
      </c>
      <c r="F169" s="1">
        <v>0</v>
      </c>
      <c r="G169" s="2">
        <f t="shared" si="0"/>
        <v>11515.741440000002</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49116</v>
      </c>
      <c r="D170" s="1">
        <f>'PR-RAS'!E174</f>
        <v>2413</v>
      </c>
      <c r="E170" s="1">
        <v>0</v>
      </c>
      <c r="F170" s="1">
        <v>0</v>
      </c>
      <c r="G170" s="2">
        <f t="shared" si="0"/>
        <v>9116.1980000000003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1662</v>
      </c>
      <c r="D172" s="1">
        <f>'PR-RAS'!E176</f>
        <v>0</v>
      </c>
      <c r="E172" s="1">
        <v>0</v>
      </c>
      <c r="F172" s="1">
        <v>0</v>
      </c>
      <c r="G172" s="2">
        <f t="shared" si="0"/>
        <v>284.202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182254</v>
      </c>
      <c r="D173" s="1">
        <f>'PR-RAS'!E177</f>
        <v>227536.93999999997</v>
      </c>
      <c r="E173" s="1">
        <v>0</v>
      </c>
      <c r="F173" s="1">
        <v>0</v>
      </c>
      <c r="G173" s="2">
        <f t="shared" si="0"/>
        <v>109620.39535999997</v>
      </c>
      <c r="H173" s="2">
        <f t="shared" si="1"/>
        <v>6.0000000026775524E-2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8880</v>
      </c>
      <c r="D174" s="1">
        <f>'PR-RAS'!E178</f>
        <v>10940.48</v>
      </c>
      <c r="E174" s="1">
        <v>0</v>
      </c>
      <c r="F174" s="1">
        <v>0</v>
      </c>
      <c r="G174" s="2">
        <f t="shared" si="0"/>
        <v>5321.6460799999995</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22079</v>
      </c>
      <c r="D175" s="1">
        <f>'PR-RAS'!E179</f>
        <v>97105.91</v>
      </c>
      <c r="E175" s="1">
        <v>0</v>
      </c>
      <c r="F175" s="1">
        <v>0</v>
      </c>
      <c r="G175" s="2">
        <f t="shared" si="0"/>
        <v>37634.602679999996</v>
      </c>
      <c r="H175" s="2">
        <f t="shared" si="1"/>
        <v>8.999999999650754E-2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5000</v>
      </c>
      <c r="D176" s="1">
        <f>'PR-RAS'!E180</f>
        <v>480</v>
      </c>
      <c r="E176" s="1">
        <v>0</v>
      </c>
      <c r="F176" s="1">
        <v>0</v>
      </c>
      <c r="G176" s="2">
        <f t="shared" si="0"/>
        <v>1043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21177</v>
      </c>
      <c r="D177" s="1">
        <f>'PR-RAS'!E181</f>
        <v>23133.599999999999</v>
      </c>
      <c r="E177" s="1">
        <v>0</v>
      </c>
      <c r="F177" s="1">
        <v>0</v>
      </c>
      <c r="G177" s="2">
        <f t="shared" si="0"/>
        <v>11870.179199999999</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7500</v>
      </c>
      <c r="D178" s="1">
        <f>'PR-RAS'!E182</f>
        <v>8625</v>
      </c>
      <c r="E178" s="1">
        <v>0</v>
      </c>
      <c r="F178" s="1">
        <v>0</v>
      </c>
      <c r="G178" s="2">
        <f t="shared" si="0"/>
        <v>4380.75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13195</v>
      </c>
      <c r="D179" s="1">
        <f>'PR-RAS'!E183</f>
        <v>20695</v>
      </c>
      <c r="E179" s="1">
        <v>0</v>
      </c>
      <c r="F179" s="1">
        <v>0</v>
      </c>
      <c r="G179" s="2">
        <f t="shared" si="0"/>
        <v>9716.1299999999992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49980</v>
      </c>
      <c r="D180" s="1">
        <f>'PR-RAS'!E184</f>
        <v>41720.99</v>
      </c>
      <c r="E180" s="1">
        <v>0</v>
      </c>
      <c r="F180" s="1">
        <v>0</v>
      </c>
      <c r="G180" s="2">
        <f t="shared" si="0"/>
        <v>23882.534419999996</v>
      </c>
      <c r="H180" s="2">
        <f t="shared" si="1"/>
        <v>1.0000000002037268E-2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25100</v>
      </c>
      <c r="D181" s="1">
        <f>'PR-RAS'!E185</f>
        <v>24138.42</v>
      </c>
      <c r="E181" s="1">
        <v>0</v>
      </c>
      <c r="F181" s="1">
        <v>0</v>
      </c>
      <c r="G181" s="2">
        <f t="shared" si="0"/>
        <v>13207.831199999999</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29343</v>
      </c>
      <c r="D182" s="1">
        <f>'PR-RAS'!E186</f>
        <v>697.54</v>
      </c>
      <c r="E182" s="1">
        <v>0</v>
      </c>
      <c r="F182" s="1">
        <v>0</v>
      </c>
      <c r="G182" s="2">
        <f t="shared" si="0"/>
        <v>5563.5924800000003</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72909</v>
      </c>
      <c r="D184" s="1">
        <f>'PR-RAS'!E188</f>
        <v>92469.84</v>
      </c>
      <c r="E184" s="1">
        <v>0</v>
      </c>
      <c r="F184" s="1">
        <v>0</v>
      </c>
      <c r="G184" s="2">
        <f t="shared" si="0"/>
        <v>47186.308440000001</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9029</v>
      </c>
      <c r="D186" s="1">
        <f>'PR-RAS'!E190</f>
        <v>18354.259999999998</v>
      </c>
      <c r="E186" s="1">
        <v>0</v>
      </c>
      <c r="F186" s="1">
        <v>0</v>
      </c>
      <c r="G186" s="2">
        <f t="shared" si="0"/>
        <v>8461.4411999999993</v>
      </c>
      <c r="H186" s="2">
        <f t="shared" si="1"/>
        <v>0.25999999999839929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1345</v>
      </c>
      <c r="D187" s="1">
        <f>'PR-RAS'!E191</f>
        <v>7900</v>
      </c>
      <c r="E187" s="1">
        <v>0</v>
      </c>
      <c r="F187" s="1">
        <v>0</v>
      </c>
      <c r="G187" s="2">
        <f t="shared" si="0"/>
        <v>3188.97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250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11614</v>
      </c>
      <c r="D189" s="1">
        <f>'PR-RAS'!E193</f>
        <v>11962.5</v>
      </c>
      <c r="E189" s="1">
        <v>0</v>
      </c>
      <c r="F189" s="1">
        <v>0</v>
      </c>
      <c r="G189" s="2">
        <f t="shared" si="0"/>
        <v>6681.3320000000003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3825</v>
      </c>
      <c r="E190" s="1">
        <v>0</v>
      </c>
      <c r="F190" s="1">
        <v>0</v>
      </c>
      <c r="G190" s="2">
        <f t="shared" si="0"/>
        <v>1445.85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50221</v>
      </c>
      <c r="D191" s="1">
        <f>'PR-RAS'!E195</f>
        <v>50178.080000000002</v>
      </c>
      <c r="E191" s="1">
        <v>0</v>
      </c>
      <c r="F191" s="1">
        <v>0</v>
      </c>
      <c r="G191" s="2">
        <f t="shared" si="0"/>
        <v>28609.660400000001</v>
      </c>
      <c r="H191" s="2">
        <f t="shared" si="1"/>
        <v>8.000000000174623E-2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3203</v>
      </c>
      <c r="D192" s="1">
        <f>'PR-RAS'!E196</f>
        <v>9195.7799999999988</v>
      </c>
      <c r="E192" s="1">
        <v>0</v>
      </c>
      <c r="F192" s="1">
        <v>0</v>
      </c>
      <c r="G192" s="2">
        <f t="shared" si="0"/>
        <v>4124.5609599999998</v>
      </c>
      <c r="H192" s="2">
        <f t="shared" si="1"/>
        <v>0.22000000000116415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3203</v>
      </c>
      <c r="D206" s="1">
        <f>'PR-RAS'!E210</f>
        <v>9195.7799999999988</v>
      </c>
      <c r="E206" s="1">
        <v>0</v>
      </c>
      <c r="F206" s="1">
        <v>0</v>
      </c>
      <c r="G206" s="2">
        <f t="shared" si="0"/>
        <v>4426.8847999999989</v>
      </c>
      <c r="H206" s="2">
        <f t="shared" si="1"/>
        <v>0.22000000000116415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3200</v>
      </c>
      <c r="D207" s="1">
        <f>'PR-RAS'!E211</f>
        <v>4500</v>
      </c>
      <c r="E207" s="1">
        <v>0</v>
      </c>
      <c r="F207" s="1">
        <v>0</v>
      </c>
      <c r="G207" s="2">
        <f t="shared" si="0"/>
        <v>2513.1999999999998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v>
      </c>
      <c r="D209" s="1">
        <f>'PR-RAS'!E213</f>
        <v>4695.78</v>
      </c>
      <c r="E209" s="1">
        <v>0</v>
      </c>
      <c r="F209" s="1">
        <v>0</v>
      </c>
      <c r="G209" s="2">
        <f t="shared" si="0"/>
        <v>1954.0684799999999</v>
      </c>
      <c r="H209" s="2">
        <f t="shared" si="1"/>
        <v>0.22000000000025466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146013</v>
      </c>
      <c r="D248" s="1">
        <f>'PR-RAS'!E252</f>
        <v>90700.08</v>
      </c>
      <c r="E248" s="1">
        <v>0</v>
      </c>
      <c r="F248" s="1">
        <v>0</v>
      </c>
      <c r="G248" s="2">
        <f t="shared" si="0"/>
        <v>80871.050520000004</v>
      </c>
      <c r="H248" s="2">
        <f t="shared" si="1"/>
        <v>8.000000000174623E-2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146013</v>
      </c>
      <c r="D255" s="1">
        <f>'PR-RAS'!E259</f>
        <v>90700.08</v>
      </c>
      <c r="E255" s="1">
        <v>0</v>
      </c>
      <c r="F255" s="1">
        <v>0</v>
      </c>
      <c r="G255" s="2">
        <f t="shared" si="0"/>
        <v>83162.942640000008</v>
      </c>
      <c r="H255" s="2">
        <f t="shared" si="1"/>
        <v>8.000000000174623E-2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146013</v>
      </c>
      <c r="D257" s="1">
        <f>'PR-RAS'!E261</f>
        <v>90700.08</v>
      </c>
      <c r="E257" s="1">
        <v>0</v>
      </c>
      <c r="F257" s="1">
        <v>0</v>
      </c>
      <c r="G257" s="2">
        <f t="shared" si="0"/>
        <v>83817.768960000016</v>
      </c>
      <c r="H257" s="2">
        <f t="shared" si="1"/>
        <v>8.000000000174623E-2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450</v>
      </c>
      <c r="E259" s="1">
        <v>0</v>
      </c>
      <c r="F259" s="1">
        <v>0</v>
      </c>
      <c r="G259" s="2">
        <f t="shared" si="0"/>
        <v>232.20000000000002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450</v>
      </c>
      <c r="E260" s="1">
        <v>0</v>
      </c>
      <c r="F260" s="1">
        <v>0</v>
      </c>
      <c r="G260" s="2">
        <f t="shared" si="0"/>
        <v>233.1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450</v>
      </c>
      <c r="E261" s="1">
        <v>0</v>
      </c>
      <c r="F261" s="1">
        <v>0</v>
      </c>
      <c r="G261" s="2">
        <f t="shared" si="0"/>
        <v>234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7428598</v>
      </c>
      <c r="D285" s="1">
        <f>'PR-RAS'!E289</f>
        <v>7970428.4800000014</v>
      </c>
      <c r="E285" s="1">
        <v>0</v>
      </c>
      <c r="F285" s="1">
        <v>0</v>
      </c>
      <c r="G285" s="2">
        <f t="shared" si="8"/>
        <v>6636925.2086399999</v>
      </c>
      <c r="H285" s="2">
        <f t="shared" si="9"/>
        <v>0.48000000137835741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22874</v>
      </c>
      <c r="D286" s="1">
        <f>'PR-RAS'!E290</f>
        <v>414571.21999999788</v>
      </c>
      <c r="E286" s="1">
        <v>0</v>
      </c>
      <c r="F286" s="1">
        <v>0</v>
      </c>
      <c r="G286" s="2">
        <f t="shared" si="8"/>
        <v>242824.68539999877</v>
      </c>
      <c r="H286" s="2">
        <f t="shared" si="9"/>
        <v>0.21999999787658453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119888</v>
      </c>
      <c r="D288" s="1">
        <f>'PR-RAS'!E292</f>
        <v>118518.52</v>
      </c>
      <c r="E288" s="1">
        <v>0</v>
      </c>
      <c r="F288" s="1">
        <v>0</v>
      </c>
      <c r="G288" s="2">
        <f t="shared" si="8"/>
        <v>102437.48648000001</v>
      </c>
      <c r="H288" s="2">
        <f t="shared" si="9"/>
        <v>0.47999999999592546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24244</v>
      </c>
      <c r="D345" s="1">
        <f>'PR-RAS'!E350</f>
        <v>387845.25</v>
      </c>
      <c r="E345" s="1">
        <v>0</v>
      </c>
      <c r="F345" s="1">
        <v>0</v>
      </c>
      <c r="G345" s="2">
        <f t="shared" si="8"/>
        <v>275177.46799999999</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15933</v>
      </c>
      <c r="D358" s="1">
        <f>'PR-RAS'!E363</f>
        <v>55164</v>
      </c>
      <c r="E358" s="1">
        <v>0</v>
      </c>
      <c r="F358" s="1">
        <v>0</v>
      </c>
      <c r="G358" s="2">
        <f t="shared" si="8"/>
        <v>45075.176999999996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11933</v>
      </c>
      <c r="D364" s="1">
        <f>'PR-RAS'!E369</f>
        <v>51164</v>
      </c>
      <c r="E364" s="1">
        <v>0</v>
      </c>
      <c r="F364" s="1">
        <v>0</v>
      </c>
      <c r="G364" s="2">
        <f t="shared" si="8"/>
        <v>41476.743000000002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11933</v>
      </c>
      <c r="D365" s="1">
        <f>'PR-RAS'!E370</f>
        <v>51164</v>
      </c>
      <c r="E365" s="1">
        <v>0</v>
      </c>
      <c r="F365" s="1">
        <v>0</v>
      </c>
      <c r="G365" s="2">
        <f t="shared" si="8"/>
        <v>41591.004000000001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4000</v>
      </c>
      <c r="D378" s="1">
        <f>'PR-RAS'!E383</f>
        <v>4000</v>
      </c>
      <c r="E378" s="1">
        <v>0</v>
      </c>
      <c r="F378" s="1">
        <v>0</v>
      </c>
      <c r="G378" s="2">
        <f t="shared" si="8"/>
        <v>4524</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4000</v>
      </c>
      <c r="D379" s="1">
        <f>'PR-RAS'!E384</f>
        <v>4000</v>
      </c>
      <c r="E379" s="1">
        <v>0</v>
      </c>
      <c r="F379" s="1">
        <v>0</v>
      </c>
      <c r="G379" s="2">
        <f t="shared" si="8"/>
        <v>4536</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8311</v>
      </c>
      <c r="D397" s="1">
        <f>'PR-RAS'!E402</f>
        <v>332681.25</v>
      </c>
      <c r="E397" s="1">
        <v>0</v>
      </c>
      <c r="F397" s="1">
        <v>0</v>
      </c>
      <c r="G397" s="2">
        <f t="shared" si="8"/>
        <v>266774.70600000001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8311</v>
      </c>
      <c r="D398" s="1">
        <f>'PR-RAS'!E403</f>
        <v>332681.25</v>
      </c>
      <c r="E398" s="1">
        <v>0</v>
      </c>
      <c r="F398" s="1">
        <v>0</v>
      </c>
      <c r="G398" s="2">
        <f t="shared" si="8"/>
        <v>267448.37950000004</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24244</v>
      </c>
      <c r="D403" s="1">
        <f>'PR-RAS'!E408</f>
        <v>387845.25</v>
      </c>
      <c r="E403" s="1">
        <v>0</v>
      </c>
      <c r="F403" s="1">
        <v>0</v>
      </c>
      <c r="G403" s="2">
        <f t="shared" si="8"/>
        <v>321573.66899999999</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7451472</v>
      </c>
      <c r="D407" s="1">
        <f>'PR-RAS'!E412</f>
        <v>8384999.6999999993</v>
      </c>
      <c r="E407" s="1">
        <v>0</v>
      </c>
      <c r="F407" s="1">
        <v>0</v>
      </c>
      <c r="G407" s="2">
        <f t="shared" si="8"/>
        <v>9833917.3883999996</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7452842</v>
      </c>
      <c r="D408" s="1">
        <f>'PR-RAS'!E413</f>
        <v>8358273.7300000014</v>
      </c>
      <c r="E408" s="1">
        <v>0</v>
      </c>
      <c r="F408" s="1">
        <v>0</v>
      </c>
      <c r="G408" s="2">
        <f t="shared" si="8"/>
        <v>9836941.5102200005</v>
      </c>
      <c r="H408" s="2">
        <f t="shared" si="9"/>
        <v>0.26999999862164259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26725.969999997877</v>
      </c>
      <c r="E409" s="1">
        <v>0</v>
      </c>
      <c r="F409" s="1">
        <v>0</v>
      </c>
      <c r="G409" s="2">
        <f t="shared" si="8"/>
        <v>21808.391519998266</v>
      </c>
      <c r="H409" s="2">
        <f t="shared" si="9"/>
        <v>3.000000212341547E-2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1370</v>
      </c>
      <c r="D410" s="1">
        <f>'PR-RAS'!E415</f>
        <v>0</v>
      </c>
      <c r="E410" s="1">
        <v>0</v>
      </c>
      <c r="F410" s="1">
        <v>0</v>
      </c>
      <c r="G410" s="2">
        <f t="shared" si="8"/>
        <v>560.32999999999993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119888</v>
      </c>
      <c r="D411" s="1">
        <f>'PR-RAS'!E416</f>
        <v>118518.52</v>
      </c>
      <c r="E411" s="1">
        <v>0</v>
      </c>
      <c r="F411" s="1">
        <v>0</v>
      </c>
      <c r="G411" s="2">
        <f t="shared" si="8"/>
        <v>146339.26639999999</v>
      </c>
      <c r="H411" s="2">
        <f t="shared" si="9"/>
        <v>0.47999999999592546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7451472</v>
      </c>
      <c r="D633" s="1">
        <f>'PR-RAS'!E639</f>
        <v>8384999.6999999993</v>
      </c>
      <c r="E633" s="1">
        <v>0</v>
      </c>
      <c r="F633" s="1">
        <v>0</v>
      </c>
      <c r="G633" s="2">
        <f t="shared" si="10"/>
        <v>15307969.924799999</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7452842</v>
      </c>
      <c r="D634" s="1">
        <f>'PR-RAS'!E640</f>
        <v>8358273.7300000014</v>
      </c>
      <c r="E634" s="1">
        <v>0</v>
      </c>
      <c r="F634" s="1">
        <v>0</v>
      </c>
      <c r="G634" s="2">
        <f t="shared" si="10"/>
        <v>15299223.528180001</v>
      </c>
      <c r="H634" s="2">
        <f t="shared" si="11"/>
        <v>0.26999999862164259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26725.969999997877</v>
      </c>
      <c r="E635" s="1">
        <v>0</v>
      </c>
      <c r="F635" s="1">
        <v>0</v>
      </c>
      <c r="G635" s="2">
        <f t="shared" si="10"/>
        <v>33888.529959997308</v>
      </c>
      <c r="H635" s="2">
        <f t="shared" si="11"/>
        <v>3.000000212341547E-2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1370</v>
      </c>
      <c r="D636" s="1">
        <f>'PR-RAS'!E642</f>
        <v>0</v>
      </c>
      <c r="E636" s="1">
        <v>0</v>
      </c>
      <c r="F636" s="1">
        <v>0</v>
      </c>
      <c r="G636" s="2">
        <f t="shared" si="10"/>
        <v>869.95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119888</v>
      </c>
      <c r="D637" s="1">
        <f>'PR-RAS'!E643</f>
        <v>118518.52</v>
      </c>
      <c r="E637" s="1">
        <v>0</v>
      </c>
      <c r="F637" s="1">
        <v>0</v>
      </c>
      <c r="G637" s="2">
        <f t="shared" si="10"/>
        <v>227004.32544000002</v>
      </c>
      <c r="H637" s="2">
        <f t="shared" si="11"/>
        <v>0.47999999999592546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118518</v>
      </c>
      <c r="D639" s="1">
        <f>'PR-RAS'!E645</f>
        <v>145244.4899999979</v>
      </c>
      <c r="E639" s="1">
        <v>0</v>
      </c>
      <c r="F639" s="1">
        <v>0</v>
      </c>
      <c r="G639" s="2">
        <f t="shared" si="10"/>
        <v>260946.45323999732</v>
      </c>
      <c r="H639" s="2">
        <f t="shared" si="11"/>
        <v>0.48999999789521098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562728</v>
      </c>
      <c r="D641" s="1">
        <f>'PR-RAS'!E647</f>
        <v>636656.23</v>
      </c>
      <c r="E641" s="1">
        <v>0</v>
      </c>
      <c r="F641" s="1">
        <v>0</v>
      </c>
      <c r="G641" s="2">
        <f t="shared" si="10"/>
        <v>1175065.8944000001</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119888</v>
      </c>
      <c r="D642" s="1">
        <f>'PR-RAS'!E649</f>
        <v>118518.52</v>
      </c>
      <c r="E642" s="1">
        <v>0</v>
      </c>
      <c r="F642" s="1">
        <v>0</v>
      </c>
      <c r="G642" s="2">
        <f t="shared" si="10"/>
        <v>228788.95064000002</v>
      </c>
      <c r="H642" s="2">
        <f t="shared" si="11"/>
        <v>0.47999999999592546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983244</v>
      </c>
      <c r="D643" s="1">
        <f>'PR-RAS'!E650</f>
        <v>1574486.14</v>
      </c>
      <c r="E643" s="1">
        <v>0</v>
      </c>
      <c r="F643" s="1">
        <v>0</v>
      </c>
      <c r="G643" s="2">
        <f t="shared" si="10"/>
        <v>2652882.85176</v>
      </c>
      <c r="H643" s="2">
        <f t="shared" si="11"/>
        <v>0.13999999989755452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984613</v>
      </c>
      <c r="D644" s="1">
        <f>'PR-RAS'!E651</f>
        <v>1305510.17</v>
      </c>
      <c r="E644" s="1">
        <v>0</v>
      </c>
      <c r="F644" s="1">
        <v>0</v>
      </c>
      <c r="G644" s="2">
        <f t="shared" si="10"/>
        <v>2311992.2376199998</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118519</v>
      </c>
      <c r="D645" s="1">
        <f>'PR-RAS'!E652</f>
        <v>387494.49</v>
      </c>
      <c r="E645" s="1">
        <v>0</v>
      </c>
      <c r="F645" s="1">
        <v>0</v>
      </c>
      <c r="G645" s="2">
        <f t="shared" si="10"/>
        <v>575419.13911999995</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53</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154560</v>
      </c>
      <c r="D656" s="1">
        <f>'PR-RAS'!E663</f>
        <v>103794.52</v>
      </c>
      <c r="E656" s="1">
        <v>0</v>
      </c>
      <c r="F656" s="1">
        <v>0</v>
      </c>
      <c r="G656" s="2">
        <f t="shared" si="10"/>
        <v>237207.62120000002</v>
      </c>
      <c r="H656" s="2">
        <f t="shared" si="11"/>
        <v>0.47999999999592546</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6378458</v>
      </c>
      <c r="D668" s="1">
        <f>'PR-RAS'!E675</f>
        <v>6729882.3499999996</v>
      </c>
      <c r="E668" s="1">
        <v>0</v>
      </c>
      <c r="F668" s="1">
        <v>0</v>
      </c>
      <c r="G668" s="2">
        <f t="shared" si="10"/>
        <v>13232094.540899999</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v>
      </c>
      <c r="D670" s="1">
        <f>'PR-RAS'!E677</f>
        <v>4000</v>
      </c>
      <c r="E670" s="1">
        <v>0</v>
      </c>
      <c r="F670" s="1">
        <v>0</v>
      </c>
      <c r="G670" s="2">
        <f t="shared" si="10"/>
        <v>8028.0000000000009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114417</v>
      </c>
      <c r="D687" s="1">
        <f>'PR-RAS'!E694</f>
        <v>166141.96</v>
      </c>
      <c r="E687" s="1">
        <v>0</v>
      </c>
      <c r="F687" s="1">
        <v>0</v>
      </c>
      <c r="G687" s="2">
        <f t="shared" si="10"/>
        <v>306436.83111999999</v>
      </c>
      <c r="H687" s="2">
        <f t="shared" si="11"/>
        <v>4.0000000008149073E-2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13249</v>
      </c>
      <c r="D703" s="1">
        <f>'PR-RAS'!E710</f>
        <v>33223.75</v>
      </c>
      <c r="E703" s="1">
        <v>0</v>
      </c>
      <c r="F703" s="1">
        <v>0</v>
      </c>
      <c r="G703" s="2">
        <f t="shared" si="10"/>
        <v>55946.942999999999</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15674</v>
      </c>
      <c r="D709" s="1">
        <f>'PR-RAS'!E716</f>
        <v>32254.47</v>
      </c>
      <c r="E709" s="1">
        <v>0</v>
      </c>
      <c r="F709" s="1">
        <v>0</v>
      </c>
      <c r="G709" s="2">
        <f t="shared" si="10"/>
        <v>56769.521520000002</v>
      </c>
      <c r="H709" s="2">
        <f t="shared" si="11"/>
        <v>0.47000000000116415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7324</v>
      </c>
      <c r="D710" s="1">
        <f>'PR-RAS'!E717</f>
        <v>14619.9</v>
      </c>
      <c r="E710" s="1">
        <v>0</v>
      </c>
      <c r="F710" s="1">
        <v>0</v>
      </c>
      <c r="G710" s="2">
        <f t="shared" si="10"/>
        <v>25923.734199999999</v>
      </c>
      <c r="H710" s="2">
        <f t="shared" si="11"/>
        <v>0.1000000000003638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262083</v>
      </c>
      <c r="D711" s="1">
        <f>'PR-RAS'!E718</f>
        <v>376531.28</v>
      </c>
      <c r="E711" s="1">
        <v>0</v>
      </c>
      <c r="F711" s="1">
        <v>0</v>
      </c>
      <c r="G711" s="2">
        <f t="shared" si="10"/>
        <v>720753.34759999998</v>
      </c>
      <c r="H711" s="2">
        <f t="shared" si="11"/>
        <v>0.28000000002793968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6500</v>
      </c>
      <c r="D713" s="1">
        <f>'PR-RAS'!E720</f>
        <v>13610</v>
      </c>
      <c r="E713" s="1">
        <v>0</v>
      </c>
      <c r="F713" s="1">
        <v>0</v>
      </c>
      <c r="G713" s="2">
        <f t="shared" si="10"/>
        <v>24008.639999999999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35062</v>
      </c>
      <c r="D715" s="1">
        <f>'PR-RAS'!E722</f>
        <v>0</v>
      </c>
      <c r="E715" s="1">
        <v>0</v>
      </c>
      <c r="F715" s="1">
        <v>0</v>
      </c>
      <c r="G715" s="2">
        <f t="shared" si="10"/>
        <v>25034.268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8500.56</v>
      </c>
      <c r="E820" s="1">
        <v>0</v>
      </c>
      <c r="F820" s="1">
        <v>0</v>
      </c>
      <c r="G820" s="2">
        <f t="shared" si="18"/>
        <v>13923.917279999998</v>
      </c>
      <c r="H820" s="2">
        <f t="shared" si="19"/>
        <v>0.44000000000050932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146013</v>
      </c>
      <c r="D821" s="1">
        <f>'PR-RAS'!E828</f>
        <v>82199.520000000004</v>
      </c>
      <c r="E821" s="1">
        <v>0</v>
      </c>
      <c r="F821" s="1">
        <v>0</v>
      </c>
      <c r="G821" s="2">
        <f t="shared" si="18"/>
        <v>254537.87280000001</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6030969</v>
      </c>
      <c r="D984" s="6">
        <f>BILANCA!E6</f>
        <v>7856112.5</v>
      </c>
      <c r="E984" s="6">
        <v>0</v>
      </c>
      <c r="F984" s="6">
        <v>0</v>
      </c>
      <c r="G984" s="7">
        <f t="shared" ref="G984:G1241" si="22">B984/1000*C984+B984/500*D984</f>
        <v>21743.194</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5348805</v>
      </c>
      <c r="D985" s="1">
        <f>BILANCA!E7</f>
        <v>6816496.2699999996</v>
      </c>
      <c r="E985" s="1">
        <v>0</v>
      </c>
      <c r="F985" s="1">
        <v>0</v>
      </c>
      <c r="G985" s="2">
        <f t="shared" si="22"/>
        <v>37963.595079999999</v>
      </c>
      <c r="H985" s="2">
        <f t="shared" si="19"/>
        <v>0.26999999955296516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5348805</v>
      </c>
      <c r="D990" s="1">
        <f>BILANCA!E12</f>
        <v>6816496.2699999996</v>
      </c>
      <c r="E990" s="1">
        <v>0</v>
      </c>
      <c r="F990" s="1">
        <v>0</v>
      </c>
      <c r="G990" s="2">
        <f t="shared" si="22"/>
        <v>132872.58278</v>
      </c>
      <c r="H990" s="2">
        <f t="shared" si="19"/>
        <v>0.26999999955296516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4975468</v>
      </c>
      <c r="D991" s="1">
        <f>BILANCA!E13</f>
        <v>6474216.1999999993</v>
      </c>
      <c r="E991" s="1">
        <v>0</v>
      </c>
      <c r="F991" s="1">
        <v>0</v>
      </c>
      <c r="G991" s="2">
        <f t="shared" si="22"/>
        <v>143391.20319999999</v>
      </c>
      <c r="H991" s="2">
        <f t="shared" si="19"/>
        <v>0.19999999925494194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8857580</v>
      </c>
      <c r="D993" s="1">
        <f>BILANCA!E15</f>
        <v>10536586.84</v>
      </c>
      <c r="E993" s="1">
        <v>0</v>
      </c>
      <c r="F993" s="1">
        <v>0</v>
      </c>
      <c r="G993" s="2">
        <f t="shared" si="22"/>
        <v>299307.5368</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3882112</v>
      </c>
      <c r="D996" s="1">
        <f>BILANCA!E18</f>
        <v>4062370.64</v>
      </c>
      <c r="E996" s="1">
        <v>0</v>
      </c>
      <c r="F996" s="1">
        <v>0</v>
      </c>
      <c r="G996" s="2">
        <f t="shared" si="22"/>
        <v>156089.09263999999</v>
      </c>
      <c r="H996" s="2">
        <f t="shared" si="19"/>
        <v>0.35999999986961484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304694</v>
      </c>
      <c r="D997" s="1">
        <f>BILANCA!E19</f>
        <v>258799.32999999984</v>
      </c>
      <c r="E997" s="1">
        <v>0</v>
      </c>
      <c r="F997" s="1">
        <v>0</v>
      </c>
      <c r="G997" s="2">
        <f t="shared" si="22"/>
        <v>11512.097239999996</v>
      </c>
      <c r="H997" s="2">
        <f t="shared" si="19"/>
        <v>0.32999999984167516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1891717</v>
      </c>
      <c r="D998" s="1">
        <f>BILANCA!E20</f>
        <v>1917053.46</v>
      </c>
      <c r="E998" s="1">
        <v>0</v>
      </c>
      <c r="F998" s="1">
        <v>0</v>
      </c>
      <c r="G998" s="2">
        <f t="shared" si="22"/>
        <v>85887.358799999987</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153513</v>
      </c>
      <c r="D1000" s="1">
        <f>BILANCA!E22</f>
        <v>153512.43</v>
      </c>
      <c r="E1000" s="1">
        <v>0</v>
      </c>
      <c r="F1000" s="1">
        <v>0</v>
      </c>
      <c r="G1000" s="2">
        <f t="shared" si="22"/>
        <v>7829.1436200000007</v>
      </c>
      <c r="H1000" s="2">
        <f t="shared" si="19"/>
        <v>0.42999999999301508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121511</v>
      </c>
      <c r="D1002" s="1">
        <f>BILANCA!E24</f>
        <v>121510.7</v>
      </c>
      <c r="E1002" s="1">
        <v>0</v>
      </c>
      <c r="F1002" s="1">
        <v>0</v>
      </c>
      <c r="G1002" s="2">
        <f t="shared" si="22"/>
        <v>6926.1155999999992</v>
      </c>
      <c r="H1002" s="2">
        <f t="shared" si="19"/>
        <v>0.30000000000291038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82153</v>
      </c>
      <c r="D1004" s="1">
        <f>BILANCA!E26</f>
        <v>82153.149999999994</v>
      </c>
      <c r="E1004" s="1">
        <v>0</v>
      </c>
      <c r="F1004" s="1">
        <v>0</v>
      </c>
      <c r="G1004" s="2">
        <f t="shared" si="22"/>
        <v>5175.6453000000001</v>
      </c>
      <c r="H1004" s="2">
        <f t="shared" si="19"/>
        <v>0.14999999999417923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1944200</v>
      </c>
      <c r="D1006" s="1">
        <f>BILANCA!E28</f>
        <v>2015430.41</v>
      </c>
      <c r="E1006" s="1">
        <v>0</v>
      </c>
      <c r="F1006" s="1">
        <v>0</v>
      </c>
      <c r="G1006" s="2">
        <f t="shared" si="22"/>
        <v>137426.39885999999</v>
      </c>
      <c r="H1006" s="2">
        <f t="shared" si="19"/>
        <v>0.40999999991618097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68643</v>
      </c>
      <c r="D1013" s="1">
        <f>BILANCA!E35</f>
        <v>83480.740000000005</v>
      </c>
      <c r="E1013" s="1">
        <v>0</v>
      </c>
      <c r="F1013" s="1">
        <v>0</v>
      </c>
      <c r="G1013" s="2">
        <f t="shared" si="22"/>
        <v>7068.1343999999999</v>
      </c>
      <c r="H1013" s="2">
        <f t="shared" si="19"/>
        <v>0.25999999999476131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161866</v>
      </c>
      <c r="D1014" s="1">
        <f>BILANCA!E36</f>
        <v>178363.73</v>
      </c>
      <c r="E1014" s="1">
        <v>0</v>
      </c>
      <c r="F1014" s="1">
        <v>0</v>
      </c>
      <c r="G1014" s="2">
        <f t="shared" si="22"/>
        <v>16076.39726</v>
      </c>
      <c r="H1014" s="2">
        <f t="shared" si="19"/>
        <v>0.26999999998952262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93223</v>
      </c>
      <c r="D1018" s="1">
        <f>BILANCA!E40</f>
        <v>94882.99</v>
      </c>
      <c r="E1018" s="1">
        <v>0</v>
      </c>
      <c r="F1018" s="1">
        <v>0</v>
      </c>
      <c r="G1018" s="2">
        <f t="shared" si="22"/>
        <v>9904.6143000000011</v>
      </c>
      <c r="H1018" s="2">
        <f t="shared" si="19"/>
        <v>9.9999999947613105E-3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294507</v>
      </c>
      <c r="D1032" s="1">
        <f>BILANCA!E54</f>
        <v>289101.90000000002</v>
      </c>
      <c r="E1032" s="1">
        <v>0</v>
      </c>
      <c r="F1032" s="1">
        <v>0</v>
      </c>
      <c r="G1032" s="2">
        <f t="shared" si="22"/>
        <v>42762.829200000007</v>
      </c>
      <c r="H1032" s="2">
        <f t="shared" si="19"/>
        <v>9.9999999976716936E-2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294507</v>
      </c>
      <c r="D1033" s="1">
        <f>BILANCA!E55</f>
        <v>289101.90000000002</v>
      </c>
      <c r="E1033" s="1">
        <v>0</v>
      </c>
      <c r="F1033" s="1">
        <v>0</v>
      </c>
      <c r="G1033" s="2">
        <f t="shared" si="22"/>
        <v>43635.54</v>
      </c>
      <c r="H1033" s="2">
        <f t="shared" si="19"/>
        <v>9.9999999976716936E-2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682164</v>
      </c>
      <c r="D1046" s="1">
        <f>BILANCA!E68</f>
        <v>1039616.23</v>
      </c>
      <c r="E1046" s="1">
        <v>0</v>
      </c>
      <c r="F1046" s="1">
        <v>0</v>
      </c>
      <c r="G1046" s="2">
        <f t="shared" si="22"/>
        <v>173967.97698000001</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118519</v>
      </c>
      <c r="D1047" s="1">
        <f>BILANCA!E69</f>
        <v>387494.49</v>
      </c>
      <c r="E1047" s="1">
        <v>0</v>
      </c>
      <c r="F1047" s="1">
        <v>0</v>
      </c>
      <c r="G1047" s="2">
        <f t="shared" si="22"/>
        <v>57184.510719999998</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118519</v>
      </c>
      <c r="D1048" s="1">
        <f>BILANCA!E70</f>
        <v>387494.49</v>
      </c>
      <c r="E1048" s="1">
        <v>0</v>
      </c>
      <c r="F1048" s="1">
        <v>0</v>
      </c>
      <c r="G1048" s="2">
        <f t="shared" si="22"/>
        <v>58078.018700000001</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118519</v>
      </c>
      <c r="D1050" s="1">
        <f>BILANCA!E72</f>
        <v>387494.49</v>
      </c>
      <c r="E1050" s="1">
        <v>0</v>
      </c>
      <c r="F1050" s="1">
        <v>0</v>
      </c>
      <c r="G1050" s="2">
        <f t="shared" si="22"/>
        <v>59865.034660000005</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917</v>
      </c>
      <c r="D1056" s="1">
        <f>BILANCA!E78</f>
        <v>15465.51</v>
      </c>
      <c r="E1056" s="1">
        <v>0</v>
      </c>
      <c r="F1056" s="1">
        <v>0</v>
      </c>
      <c r="G1056" s="2">
        <f t="shared" si="22"/>
        <v>2324.9054599999995</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917</v>
      </c>
      <c r="D1064" s="1">
        <f>BILANCA!E86</f>
        <v>15465.51</v>
      </c>
      <c r="E1064" s="1">
        <v>0</v>
      </c>
      <c r="F1064" s="1">
        <v>0</v>
      </c>
      <c r="G1064" s="2">
        <f t="shared" si="22"/>
        <v>2579.6896200000001</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562728</v>
      </c>
      <c r="D1148" s="1">
        <f>BILANCA!E170</f>
        <v>636656.23</v>
      </c>
      <c r="E1148" s="1">
        <v>0</v>
      </c>
      <c r="F1148" s="1">
        <v>0</v>
      </c>
      <c r="G1148" s="2">
        <f t="shared" si="22"/>
        <v>302946.67590000003</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562728</v>
      </c>
      <c r="D1151" s="1">
        <f>BILANCA!E173</f>
        <v>636656.23</v>
      </c>
      <c r="E1151" s="1">
        <v>0</v>
      </c>
      <c r="F1151" s="1">
        <v>0</v>
      </c>
      <c r="G1151" s="2">
        <f t="shared" si="22"/>
        <v>308454.79728</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6030969</v>
      </c>
      <c r="D1152" s="1">
        <f>BILANCA!E175</f>
        <v>7856112.5</v>
      </c>
      <c r="E1152" s="1">
        <v>0</v>
      </c>
      <c r="F1152" s="1">
        <v>0</v>
      </c>
      <c r="G1152" s="2">
        <f t="shared" si="22"/>
        <v>3674599.7860000003</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563645</v>
      </c>
      <c r="D1153" s="1">
        <f>BILANCA!E176</f>
        <v>894371.74000000011</v>
      </c>
      <c r="E1153" s="1">
        <v>0</v>
      </c>
      <c r="F1153" s="1">
        <v>0</v>
      </c>
      <c r="G1153" s="2">
        <f t="shared" si="22"/>
        <v>399906.04160000006</v>
      </c>
      <c r="H1153" s="2">
        <f t="shared" si="23"/>
        <v>0.2599999998928979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563645</v>
      </c>
      <c r="D1154" s="1">
        <f>BILANCA!E177</f>
        <v>652121.74000000011</v>
      </c>
      <c r="E1154" s="1">
        <v>0</v>
      </c>
      <c r="F1154" s="1">
        <v>0</v>
      </c>
      <c r="G1154" s="2">
        <f t="shared" si="22"/>
        <v>319408.93008000008</v>
      </c>
      <c r="H1154" s="2">
        <f t="shared" si="23"/>
        <v>0.2599999998928979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535875</v>
      </c>
      <c r="D1155" s="1">
        <f>BILANCA!E178</f>
        <v>619857.13</v>
      </c>
      <c r="E1155" s="1">
        <v>0</v>
      </c>
      <c r="F1155" s="1">
        <v>0</v>
      </c>
      <c r="G1155" s="2">
        <f t="shared" si="22"/>
        <v>305401.35271999997</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23406</v>
      </c>
      <c r="D1156" s="1">
        <f>BILANCA!E179</f>
        <v>16177.43</v>
      </c>
      <c r="E1156" s="1">
        <v>0</v>
      </c>
      <c r="F1156" s="1">
        <v>0</v>
      </c>
      <c r="G1156" s="2">
        <f t="shared" si="22"/>
        <v>9646.6287799999991</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538</v>
      </c>
      <c r="D1157" s="1">
        <f>BILANCA!E180</f>
        <v>621.66999999999996</v>
      </c>
      <c r="E1157" s="1">
        <v>0</v>
      </c>
      <c r="F1157" s="1">
        <v>0</v>
      </c>
      <c r="G1157" s="2">
        <f t="shared" si="22"/>
        <v>309.95315999999997</v>
      </c>
      <c r="H1157" s="2">
        <f t="shared" si="23"/>
        <v>0.33000000000004093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538</v>
      </c>
      <c r="D1160" s="1">
        <f>BILANCA!E183</f>
        <v>621.66999999999996</v>
      </c>
      <c r="E1160" s="1">
        <v>0</v>
      </c>
      <c r="F1160" s="1">
        <v>0</v>
      </c>
      <c r="G1160" s="2">
        <f t="shared" si="22"/>
        <v>315.29717999999997</v>
      </c>
      <c r="H1160" s="2">
        <f t="shared" si="23"/>
        <v>0.33000000000004093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2909</v>
      </c>
      <c r="D1163" s="1">
        <f>BILANCA!E186</f>
        <v>0</v>
      </c>
      <c r="E1163" s="1">
        <v>0</v>
      </c>
      <c r="F1163" s="1">
        <v>0</v>
      </c>
      <c r="G1163" s="2">
        <f t="shared" si="22"/>
        <v>523.62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917</v>
      </c>
      <c r="D1165" s="1">
        <f>BILANCA!E188</f>
        <v>15465.51</v>
      </c>
      <c r="E1165" s="1">
        <v>0</v>
      </c>
      <c r="F1165" s="1">
        <v>0</v>
      </c>
      <c r="G1165" s="2">
        <f t="shared" si="22"/>
        <v>5796.3396400000001</v>
      </c>
      <c r="H1165" s="2">
        <f t="shared" si="23"/>
        <v>0.48999999999978172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242250</v>
      </c>
      <c r="E1166" s="1">
        <v>0</v>
      </c>
      <c r="F1166" s="1">
        <v>0</v>
      </c>
      <c r="G1166" s="2">
        <f t="shared" si="22"/>
        <v>88663.5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5467324</v>
      </c>
      <c r="D1214" s="1">
        <f>BILANCA!E237</f>
        <v>6961740.7599999998</v>
      </c>
      <c r="E1214" s="1">
        <v>0</v>
      </c>
      <c r="F1214" s="1">
        <v>0</v>
      </c>
      <c r="G1214" s="2">
        <f t="shared" si="22"/>
        <v>4479276.0751200002</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5348806</v>
      </c>
      <c r="D1215" s="1">
        <f>BILANCA!E238</f>
        <v>6816496.2699999996</v>
      </c>
      <c r="E1215" s="1">
        <v>0</v>
      </c>
      <c r="F1215" s="1">
        <v>0</v>
      </c>
      <c r="G1215" s="2">
        <f t="shared" si="22"/>
        <v>4403777.2612800002</v>
      </c>
      <c r="H1215" s="2">
        <f t="shared" si="23"/>
        <v>0.26999999955296516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5348806</v>
      </c>
      <c r="D1216" s="1">
        <f>BILANCA!E239</f>
        <v>6816496.2699999996</v>
      </c>
      <c r="E1216" s="1">
        <v>0</v>
      </c>
      <c r="F1216" s="1">
        <v>0</v>
      </c>
      <c r="G1216" s="2">
        <f t="shared" si="22"/>
        <v>4422759.0598200001</v>
      </c>
      <c r="H1216" s="2">
        <f t="shared" si="23"/>
        <v>0.26999999955296516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5348806</v>
      </c>
      <c r="D1217" s="1">
        <f>BILANCA!E240</f>
        <v>6816496.2699999996</v>
      </c>
      <c r="E1217" s="1">
        <v>0</v>
      </c>
      <c r="F1217" s="1">
        <v>0</v>
      </c>
      <c r="G1217" s="2">
        <f t="shared" si="22"/>
        <v>4441740.85836</v>
      </c>
      <c r="H1217" s="2">
        <f t="shared" si="23"/>
        <v>0.26999999955296516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118518</v>
      </c>
      <c r="D1222" s="1">
        <f>BILANCA!E245</f>
        <v>145244.49</v>
      </c>
      <c r="E1222" s="1">
        <v>0</v>
      </c>
      <c r="F1222" s="1">
        <v>0</v>
      </c>
      <c r="G1222" s="2">
        <f t="shared" si="22"/>
        <v>97752.668219999992</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118518</v>
      </c>
      <c r="D1223" s="1">
        <f>BILANCA!E246</f>
        <v>145244.49</v>
      </c>
      <c r="E1223" s="1">
        <v>0</v>
      </c>
      <c r="F1223" s="1">
        <v>0</v>
      </c>
      <c r="G1223" s="2">
        <f t="shared" si="22"/>
        <v>98161.675199999998</v>
      </c>
      <c r="H1223" s="2">
        <f t="shared" si="23"/>
        <v>0.48999999999068677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118518</v>
      </c>
      <c r="D1224" s="1">
        <f>BILANCA!E247</f>
        <v>145244.49</v>
      </c>
      <c r="E1224" s="1">
        <v>0</v>
      </c>
      <c r="F1224" s="1">
        <v>0</v>
      </c>
      <c r="G1224" s="2">
        <f t="shared" si="22"/>
        <v>98570.682180000003</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192518</v>
      </c>
      <c r="D1236" s="1">
        <f>BILANCA!E259</f>
        <v>221898.06</v>
      </c>
      <c r="E1236" s="1">
        <v>0</v>
      </c>
      <c r="F1236" s="1">
        <v>0</v>
      </c>
      <c r="G1236" s="2">
        <f t="shared" si="22"/>
        <v>160987.47236000001</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192518</v>
      </c>
      <c r="D1237" s="1">
        <f>BILANCA!E260</f>
        <v>221898.06</v>
      </c>
      <c r="E1237" s="1">
        <v>0</v>
      </c>
      <c r="F1237" s="1">
        <v>0</v>
      </c>
      <c r="G1237" s="2">
        <f t="shared" si="22"/>
        <v>161623.78648000001</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917</v>
      </c>
      <c r="D1263" s="1">
        <f>BILANCA!E287</f>
        <v>0</v>
      </c>
      <c r="E1263" s="1">
        <v>0</v>
      </c>
      <c r="F1263" s="1">
        <v>0</v>
      </c>
      <c r="G1263" s="2">
        <f t="shared" si="24"/>
        <v>256.76000000000005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562728</v>
      </c>
      <c r="D1264" s="1">
        <f>BILANCA!E288</f>
        <v>652121.74</v>
      </c>
      <c r="E1264" s="1">
        <v>0</v>
      </c>
      <c r="F1264" s="1">
        <v>0</v>
      </c>
      <c r="G1264" s="2">
        <f t="shared" si="24"/>
        <v>524618.98588000005</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242250</v>
      </c>
      <c r="E1266" s="1">
        <v>0</v>
      </c>
      <c r="F1266" s="1">
        <v>0</v>
      </c>
      <c r="G1266" s="2">
        <f t="shared" si="24"/>
        <v>137113.5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7452842</v>
      </c>
      <c r="D1408" s="1">
        <f>'RAS-funkcijski'!E114</f>
        <v>8358273.7300000004</v>
      </c>
      <c r="E1408" s="1">
        <v>0</v>
      </c>
      <c r="F1408" s="1">
        <v>0</v>
      </c>
      <c r="G1408" s="2">
        <f t="shared" si="24"/>
        <v>2658632.8406000002</v>
      </c>
      <c r="H1408" s="2">
        <f t="shared" si="27"/>
        <v>0.26999999955296516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7452842</v>
      </c>
      <c r="D1412" s="1">
        <f>'RAS-funkcijski'!E118</f>
        <v>8358273.7300000004</v>
      </c>
      <c r="E1412" s="1">
        <v>0</v>
      </c>
      <c r="F1412" s="1">
        <v>0</v>
      </c>
      <c r="G1412" s="2">
        <f t="shared" si="24"/>
        <v>2755310.3984400001</v>
      </c>
      <c r="H1412" s="2">
        <f t="shared" si="27"/>
        <v>0.26999999955296516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7452842</v>
      </c>
      <c r="D1414" s="1">
        <f>'RAS-funkcijski'!E120</f>
        <v>8358273.7300000004</v>
      </c>
      <c r="E1414" s="1">
        <v>0</v>
      </c>
      <c r="F1414" s="1">
        <v>0</v>
      </c>
      <c r="G1414" s="2">
        <f t="shared" si="24"/>
        <v>2803649.1773600001</v>
      </c>
      <c r="H1414" s="2">
        <f t="shared" si="27"/>
        <v>0.26999999955296516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7452842</v>
      </c>
      <c r="D1435" s="13">
        <f>'RAS-funkcijski'!E141</f>
        <v>8358273.7300000004</v>
      </c>
      <c r="E1435" s="13">
        <v>0</v>
      </c>
      <c r="F1435" s="13">
        <v>0</v>
      </c>
      <c r="G1435" s="14">
        <f t="shared" si="24"/>
        <v>3311206.3560200008</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1358823.0599999998</v>
      </c>
      <c r="D1436" s="6">
        <f>'P-VRIO'!E5</f>
        <v>1660.49</v>
      </c>
      <c r="E1436" s="6">
        <v>0</v>
      </c>
      <c r="F1436" s="6">
        <v>0</v>
      </c>
      <c r="G1436" s="7">
        <f t="shared" si="24"/>
        <v>1362.1440399999999</v>
      </c>
      <c r="H1436" s="7">
        <f t="shared" si="27"/>
        <v>0.54999999982305781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1358823.0599999998</v>
      </c>
      <c r="D1453" s="1">
        <f>'P-VRIO'!E22</f>
        <v>1660.49</v>
      </c>
      <c r="E1453" s="1">
        <v>0</v>
      </c>
      <c r="F1453" s="1">
        <v>0</v>
      </c>
      <c r="G1453" s="2">
        <f t="shared" si="24"/>
        <v>24518.592719999997</v>
      </c>
      <c r="H1453" s="2">
        <f t="shared" si="27"/>
        <v>0.54999999982305781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1358823.0599999998</v>
      </c>
      <c r="D1454" s="1">
        <f>'P-VRIO'!E23</f>
        <v>1660.49</v>
      </c>
      <c r="E1454" s="1">
        <v>0</v>
      </c>
      <c r="F1454" s="1">
        <v>0</v>
      </c>
      <c r="G1454" s="2">
        <f t="shared" si="24"/>
        <v>25880.736759999996</v>
      </c>
      <c r="H1454" s="2">
        <f t="shared" si="27"/>
        <v>0.54999999982305781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12497.68</v>
      </c>
      <c r="D1456" s="1">
        <f>'P-VRIO'!E25</f>
        <v>1660.49</v>
      </c>
      <c r="E1456" s="1">
        <v>0</v>
      </c>
      <c r="F1456" s="1">
        <v>0</v>
      </c>
      <c r="G1456" s="2">
        <f t="shared" si="24"/>
        <v>332.19186000000002</v>
      </c>
      <c r="H1456" s="2">
        <f t="shared" si="27"/>
        <v>0.80999999999971806</v>
      </c>
      <c r="I1456" s="10">
        <f t="shared" si="30"/>
        <v>269.07540659990633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1346325.38</v>
      </c>
      <c r="D1459" s="1">
        <f>'P-VRIO'!E28</f>
        <v>0</v>
      </c>
      <c r="E1459" s="1">
        <v>0</v>
      </c>
      <c r="F1459" s="1">
        <v>0</v>
      </c>
      <c r="G1459" s="2">
        <f t="shared" si="24"/>
        <v>32311.809119999998</v>
      </c>
      <c r="H1459" s="2">
        <f t="shared" si="27"/>
        <v>0.37999999988824129</v>
      </c>
      <c r="I1459" s="10">
        <f t="shared" si="30"/>
        <v>12278.487461988872</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563644.82999999996</v>
      </c>
      <c r="D1480" s="6"/>
      <c r="E1480" s="6">
        <v>0</v>
      </c>
      <c r="F1480" s="6">
        <v>0</v>
      </c>
      <c r="G1480" s="7">
        <f t="shared" ref="G1480:G1580" si="34">B1480/1000*C1480</f>
        <v>563.64482999999996</v>
      </c>
      <c r="H1480" s="7">
        <f t="shared" ref="H1480:H1580" si="35">ABS(C1480-ROUND(C1480,0))</f>
        <v>0.17000000004190952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8047545.5599999996</v>
      </c>
      <c r="D1481" s="1">
        <v>0</v>
      </c>
      <c r="E1481" s="1">
        <v>0</v>
      </c>
      <c r="F1481" s="1">
        <v>0</v>
      </c>
      <c r="G1481" s="2">
        <f t="shared" si="34"/>
        <v>16095.091119999999</v>
      </c>
      <c r="H1481" s="2">
        <f t="shared" si="35"/>
        <v>0.44000000040978193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7659658.46</v>
      </c>
      <c r="D1483" s="1">
        <v>0</v>
      </c>
      <c r="E1483" s="1">
        <v>0</v>
      </c>
      <c r="F1483" s="1">
        <v>0</v>
      </c>
      <c r="G1483" s="2">
        <f t="shared" si="34"/>
        <v>30638.633840000002</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6963104.1900000004</v>
      </c>
      <c r="D1484" s="1">
        <v>0</v>
      </c>
      <c r="E1484" s="1">
        <v>0</v>
      </c>
      <c r="F1484" s="1">
        <v>0</v>
      </c>
      <c r="G1484" s="2">
        <f t="shared" si="34"/>
        <v>34815.520950000006</v>
      </c>
      <c r="H1484" s="2">
        <f t="shared" si="35"/>
        <v>0.19000000040978193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580543.25</v>
      </c>
      <c r="D1485" s="1">
        <v>0</v>
      </c>
      <c r="E1485" s="1">
        <v>0</v>
      </c>
      <c r="F1485" s="1">
        <v>0</v>
      </c>
      <c r="G1485" s="2">
        <f t="shared" si="34"/>
        <v>3483.2595000000001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10407.93</v>
      </c>
      <c r="D1486" s="1">
        <v>0</v>
      </c>
      <c r="E1486" s="1">
        <v>0</v>
      </c>
      <c r="F1486" s="1">
        <v>0</v>
      </c>
      <c r="G1486" s="2">
        <f t="shared" si="34"/>
        <v>72.85551000000001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91008.88</v>
      </c>
      <c r="D1489" s="1">
        <v>0</v>
      </c>
      <c r="E1489" s="1">
        <v>0</v>
      </c>
      <c r="F1489" s="1">
        <v>0</v>
      </c>
      <c r="G1489" s="2">
        <f t="shared" si="34"/>
        <v>910.08880000000011</v>
      </c>
      <c r="H1489" s="2">
        <f t="shared" si="35"/>
        <v>0.11999999999534339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14594.21</v>
      </c>
      <c r="D1491" s="1">
        <v>0</v>
      </c>
      <c r="E1491" s="1">
        <v>0</v>
      </c>
      <c r="F1491" s="1">
        <v>0</v>
      </c>
      <c r="G1491" s="2">
        <f t="shared" si="34"/>
        <v>175.13051999999999</v>
      </c>
      <c r="H1491" s="2">
        <f t="shared" si="35"/>
        <v>0.20999999999912689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387887.1</v>
      </c>
      <c r="D1492" s="1">
        <v>0</v>
      </c>
      <c r="E1492" s="1">
        <v>0</v>
      </c>
      <c r="F1492" s="1">
        <v>0</v>
      </c>
      <c r="G1492" s="2">
        <f t="shared" si="34"/>
        <v>5042.5322999999999</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7716818.6499999994</v>
      </c>
      <c r="D1499" s="1">
        <v>0</v>
      </c>
      <c r="E1499" s="1">
        <v>0</v>
      </c>
      <c r="F1499" s="1">
        <v>0</v>
      </c>
      <c r="G1499" s="2">
        <f t="shared" si="34"/>
        <v>154336.37299999999</v>
      </c>
      <c r="H1499" s="2">
        <f t="shared" si="35"/>
        <v>0.35000000055879354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7571181.5499999998</v>
      </c>
      <c r="D1501" s="1">
        <v>0</v>
      </c>
      <c r="E1501" s="1">
        <v>0</v>
      </c>
      <c r="F1501" s="1">
        <v>0</v>
      </c>
      <c r="G1501" s="2">
        <f t="shared" si="34"/>
        <v>166565.99409999998</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6879121.7400000002</v>
      </c>
      <c r="D1502" s="1">
        <v>0</v>
      </c>
      <c r="E1502" s="1">
        <v>0</v>
      </c>
      <c r="F1502" s="1">
        <v>0</v>
      </c>
      <c r="G1502" s="2">
        <f t="shared" si="34"/>
        <v>158219.80002</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587772</v>
      </c>
      <c r="D1503" s="1">
        <v>0</v>
      </c>
      <c r="E1503" s="1">
        <v>0</v>
      </c>
      <c r="F1503" s="1">
        <v>0</v>
      </c>
      <c r="G1503" s="2">
        <f t="shared" si="34"/>
        <v>14106.528</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10323.879999999999</v>
      </c>
      <c r="D1504" s="1">
        <v>0</v>
      </c>
      <c r="E1504" s="1">
        <v>0</v>
      </c>
      <c r="F1504" s="1">
        <v>0</v>
      </c>
      <c r="G1504" s="2">
        <f t="shared" si="34"/>
        <v>258.09699999999998</v>
      </c>
      <c r="H1504" s="2">
        <f t="shared" si="35"/>
        <v>0.12000000000080036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93918.3</v>
      </c>
      <c r="D1507" s="1">
        <v>0</v>
      </c>
      <c r="E1507" s="1">
        <v>0</v>
      </c>
      <c r="F1507" s="1">
        <v>0</v>
      </c>
      <c r="G1507" s="2">
        <f t="shared" si="34"/>
        <v>2629.7124000000003</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45.63</v>
      </c>
      <c r="D1509" s="1">
        <v>0</v>
      </c>
      <c r="E1509" s="1">
        <v>0</v>
      </c>
      <c r="F1509" s="1">
        <v>0</v>
      </c>
      <c r="G1509" s="2">
        <f t="shared" si="34"/>
        <v>1.3689</v>
      </c>
      <c r="H1509" s="2">
        <f t="shared" si="35"/>
        <v>0.36999999999999744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145637.1</v>
      </c>
      <c r="D1510" s="1">
        <v>0</v>
      </c>
      <c r="E1510" s="1">
        <v>0</v>
      </c>
      <c r="F1510" s="1">
        <v>0</v>
      </c>
      <c r="G1510" s="2">
        <f t="shared" si="34"/>
        <v>4514.7501000000002</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894371.73999999929</v>
      </c>
      <c r="D1517" s="1">
        <v>0</v>
      </c>
      <c r="E1517" s="1">
        <v>0</v>
      </c>
      <c r="F1517" s="1">
        <v>0</v>
      </c>
      <c r="G1517" s="2">
        <f t="shared" si="34"/>
        <v>33986.126119999972</v>
      </c>
      <c r="H1517" s="2">
        <f t="shared" si="35"/>
        <v>0.26000000070780516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894371.74</v>
      </c>
      <c r="D1576" s="1">
        <v>0</v>
      </c>
      <c r="E1576" s="1">
        <v>0</v>
      </c>
      <c r="F1576" s="1">
        <v>0</v>
      </c>
      <c r="G1576" s="2">
        <f t="shared" si="34"/>
        <v>86754.058780000007</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652121.74</v>
      </c>
      <c r="D1578" s="1">
        <v>0</v>
      </c>
      <c r="E1578" s="1">
        <v>0</v>
      </c>
      <c r="F1578" s="1">
        <v>0</v>
      </c>
      <c r="G1578" s="2">
        <f t="shared" si="34"/>
        <v>64560.052260000004</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242250</v>
      </c>
      <c r="D1579" s="1">
        <v>0</v>
      </c>
      <c r="E1579" s="1">
        <v>0</v>
      </c>
      <c r="F1579" s="1">
        <v>0</v>
      </c>
      <c r="G1579" s="2">
        <f t="shared" si="34"/>
        <v>24225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17048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7451472</v>
      </c>
      <c r="I16" s="172">
        <f>'PR-RAS'!E6</f>
        <v>8384999.6999999993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7428598</v>
      </c>
      <c r="I17" s="172">
        <f>'PR-RAS'!E151</f>
        <v>7970428.4800000014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118518</v>
      </c>
      <c r="I18" s="172">
        <f>'PR-RAS'!E645</f>
        <v>145244.4899999979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5348805</v>
      </c>
      <c r="I20" s="175">
        <f>BILANCA!E7</f>
        <v>6816496.2699999996</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682164</v>
      </c>
      <c r="I21" s="177">
        <f>BILANCA!E68</f>
        <v>1039616.23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563645</v>
      </c>
      <c r="I22" s="177">
        <f>BILANCA!E176</f>
        <v>894371.74000000011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5467324</v>
      </c>
      <c r="I23" s="179">
        <f>BILANCA!E237</f>
        <v>6961740.7599999998</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7452842</v>
      </c>
      <c r="I27" s="177">
        <f>'RAS-funkcijski'!E114</f>
        <v>8358273.7300000004</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7452842</v>
      </c>
      <c r="I28" s="181">
        <f>'RAS-funkcijski'!E141</f>
        <v>8358273.7300000004</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1358823.0599999998</v>
      </c>
      <c r="I29" s="175">
        <f>'P-VRIO'!E5</f>
        <v>1660.49</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1358823.0599999998</v>
      </c>
      <c r="I30" s="177">
        <f>'P-VRIO'!E22</f>
        <v>1660.49</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563644.82999999996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894371.73999999929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894371.74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985" zoomScaleNormal="100" workbookViewId="0">
      <selection activeCell="D721" sqref="D72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7451472</v>
      </c>
      <c r="E6" s="53">
        <f>E7+E44+E50+E82+E106+E124+E133+E139</f>
        <v>8384999.6999999993</v>
      </c>
      <c r="F6" s="54">
        <f t="shared" ref="F6:F131" si="0">IF(D6&lt;&gt;0,IF(E6/D6&gt;=100,"&gt;&gt;100",E6/D6*100),"-")</f>
        <v>112.52809780403119</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6657593</v>
      </c>
      <c r="E50" s="53">
        <f>E51+E54+E59+E62+E65+E68+E71+E74+E77</f>
        <v>7057446.379999999</v>
      </c>
      <c r="F50" s="54">
        <f t="shared" si="0"/>
        <v>106.005975132454</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154560</v>
      </c>
      <c r="E59" s="53">
        <f t="shared" si="12"/>
        <v>103794.52</v>
      </c>
      <c r="F59" s="54">
        <f t="shared" si="0"/>
        <v>67.15483954451345</v>
      </c>
    </row>
    <row r="60" spans="1:6" ht="24" x14ac:dyDescent="0.2">
      <c r="A60" s="55">
        <v>6331</v>
      </c>
      <c r="B60" s="88" t="s">
        <v>161</v>
      </c>
      <c r="C60" s="52" t="s">
        <v>162</v>
      </c>
      <c r="D60" s="244">
        <v>154560</v>
      </c>
      <c r="E60" s="244">
        <v>103794.52</v>
      </c>
      <c r="F60" s="54">
        <f t="shared" si="0"/>
        <v>67.15483954451345</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6382458</v>
      </c>
      <c r="E68" s="53">
        <f t="shared" si="15"/>
        <v>6733882.3499999996</v>
      </c>
      <c r="F68" s="54">
        <f t="shared" si="0"/>
        <v>105.50609733742078</v>
      </c>
    </row>
    <row r="69" spans="1:6" ht="12.75" customHeight="1" x14ac:dyDescent="0.2">
      <c r="A69" s="55" t="s">
        <v>179</v>
      </c>
      <c r="B69" s="87" t="s">
        <v>180</v>
      </c>
      <c r="C69" s="52" t="s">
        <v>179</v>
      </c>
      <c r="D69" s="244">
        <v>6378458</v>
      </c>
      <c r="E69" s="244">
        <v>6729882.3499999996</v>
      </c>
      <c r="F69" s="54">
        <f t="shared" si="0"/>
        <v>105.509550270614</v>
      </c>
    </row>
    <row r="70" spans="1:6" ht="24" x14ac:dyDescent="0.2">
      <c r="A70" s="55" t="s">
        <v>181</v>
      </c>
      <c r="B70" s="87" t="s">
        <v>182</v>
      </c>
      <c r="C70" s="52" t="s">
        <v>181</v>
      </c>
      <c r="D70" s="244">
        <v>4000</v>
      </c>
      <c r="E70" s="244">
        <v>4000</v>
      </c>
      <c r="F70" s="54">
        <f t="shared" si="0"/>
        <v>100</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114417</v>
      </c>
      <c r="E74" s="53">
        <f t="shared" si="17"/>
        <v>166141.96</v>
      </c>
      <c r="F74" s="54">
        <f t="shared" si="0"/>
        <v>145.2074079900714</v>
      </c>
    </row>
    <row r="75" spans="1:6" ht="12.75" customHeight="1" x14ac:dyDescent="0.2">
      <c r="A75" s="55" t="s">
        <v>191</v>
      </c>
      <c r="B75" s="87" t="s">
        <v>192</v>
      </c>
      <c r="C75" s="52" t="s">
        <v>191</v>
      </c>
      <c r="D75" s="244">
        <v>114417</v>
      </c>
      <c r="E75" s="244">
        <v>166141.96</v>
      </c>
      <c r="F75" s="54">
        <f t="shared" si="0"/>
        <v>145.2074079900714</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6158</v>
      </c>
      <c r="E77" s="53">
        <f t="shared" si="18"/>
        <v>53627.549999999996</v>
      </c>
      <c r="F77" s="54">
        <f t="shared" si="0"/>
        <v>870.8598570964599</v>
      </c>
    </row>
    <row r="78" spans="1:6" ht="12.75" customHeight="1" x14ac:dyDescent="0.2">
      <c r="A78" s="55">
        <v>6391</v>
      </c>
      <c r="B78" s="87" t="s">
        <v>197</v>
      </c>
      <c r="C78" s="52" t="s">
        <v>198</v>
      </c>
      <c r="D78" s="244">
        <v>924</v>
      </c>
      <c r="E78" s="244">
        <v>8044.13</v>
      </c>
      <c r="F78" s="54">
        <f t="shared" si="0"/>
        <v>870.57683982683989</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5234</v>
      </c>
      <c r="E80" s="244">
        <v>45583.42</v>
      </c>
      <c r="F80" s="54">
        <f t="shared" si="0"/>
        <v>870.909820405044</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11</v>
      </c>
      <c r="E82" s="53">
        <f t="shared" si="19"/>
        <v>1.87</v>
      </c>
      <c r="F82" s="54">
        <f t="shared" si="0"/>
        <v>17</v>
      </c>
    </row>
    <row r="83" spans="1:6" ht="12.75" customHeight="1" x14ac:dyDescent="0.2">
      <c r="A83" s="55">
        <v>641</v>
      </c>
      <c r="B83" s="87" t="s">
        <v>207</v>
      </c>
      <c r="C83" s="52" t="s">
        <v>208</v>
      </c>
      <c r="D83" s="53">
        <f t="shared" ref="D83:E83" si="20">SUM(D84:D90)</f>
        <v>11</v>
      </c>
      <c r="E83" s="53">
        <f t="shared" si="20"/>
        <v>1.87</v>
      </c>
      <c r="F83" s="54">
        <f t="shared" si="0"/>
        <v>17</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11</v>
      </c>
      <c r="E85" s="244">
        <v>1.87</v>
      </c>
      <c r="F85" s="54">
        <f t="shared" si="0"/>
        <v>17</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13249</v>
      </c>
      <c r="E106" s="53">
        <f t="shared" si="23"/>
        <v>33223.75</v>
      </c>
      <c r="F106" s="54">
        <f t="shared" si="0"/>
        <v>250.76420861951846</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13249</v>
      </c>
      <c r="E112" s="53">
        <f t="shared" si="25"/>
        <v>33223.75</v>
      </c>
      <c r="F112" s="54">
        <f t="shared" si="0"/>
        <v>250.76420861951846</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13249</v>
      </c>
      <c r="E117" s="244">
        <v>33223.75</v>
      </c>
      <c r="F117" s="54">
        <f t="shared" si="0"/>
        <v>250.76420861951846</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10900</v>
      </c>
      <c r="E124" s="53">
        <f t="shared" si="27"/>
        <v>29800</v>
      </c>
      <c r="F124" s="54">
        <f t="shared" si="0"/>
        <v>273.39449541284404</v>
      </c>
    </row>
    <row r="125" spans="1:6" ht="12.75" customHeight="1" x14ac:dyDescent="0.2">
      <c r="A125" s="55">
        <v>661</v>
      </c>
      <c r="B125" s="88" t="s">
        <v>291</v>
      </c>
      <c r="C125" s="52" t="s">
        <v>292</v>
      </c>
      <c r="D125" s="53">
        <f t="shared" ref="D125:E125" si="28">SUM(D126:D127)</f>
        <v>7200</v>
      </c>
      <c r="E125" s="53">
        <f t="shared" si="28"/>
        <v>19800</v>
      </c>
      <c r="F125" s="54">
        <f t="shared" si="0"/>
        <v>275</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7200</v>
      </c>
      <c r="E127" s="244">
        <v>19800</v>
      </c>
      <c r="F127" s="54">
        <f t="shared" si="0"/>
        <v>275</v>
      </c>
    </row>
    <row r="128" spans="1:6" ht="24" x14ac:dyDescent="0.2">
      <c r="A128" s="55">
        <v>663</v>
      </c>
      <c r="B128" s="233" t="s">
        <v>297</v>
      </c>
      <c r="C128" s="52" t="s">
        <v>298</v>
      </c>
      <c r="D128" s="53">
        <f t="shared" ref="D128:E128" si="29">SUM(D129:D132)</f>
        <v>3700</v>
      </c>
      <c r="E128" s="53">
        <f t="shared" si="29"/>
        <v>10000</v>
      </c>
      <c r="F128" s="54">
        <f t="shared" si="0"/>
        <v>270.27027027027026</v>
      </c>
    </row>
    <row r="129" spans="1:6" ht="12.75" customHeight="1" x14ac:dyDescent="0.2">
      <c r="A129" s="55">
        <v>6631</v>
      </c>
      <c r="B129" s="88" t="s">
        <v>299</v>
      </c>
      <c r="C129" s="52" t="s">
        <v>300</v>
      </c>
      <c r="D129" s="244">
        <v>3700</v>
      </c>
      <c r="E129" s="244">
        <v>10000</v>
      </c>
      <c r="F129" s="54">
        <f t="shared" si="0"/>
        <v>270.27027027027026</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769719</v>
      </c>
      <c r="E133" s="53">
        <f t="shared" si="30"/>
        <v>1264527.7</v>
      </c>
      <c r="F133" s="54">
        <f t="shared" ref="F133:F223" si="31">IF(D133&lt;&gt;0,IF(E133/D133&gt;=100,"&gt;&gt;100",E133/D133*100),"-")</f>
        <v>164.2843297359166</v>
      </c>
    </row>
    <row r="134" spans="1:6" ht="24" x14ac:dyDescent="0.2">
      <c r="A134" s="55">
        <v>671</v>
      </c>
      <c r="B134" s="234" t="s">
        <v>309</v>
      </c>
      <c r="C134" s="52" t="s">
        <v>310</v>
      </c>
      <c r="D134" s="53">
        <f t="shared" ref="D134:E134" si="32">SUM(D135:D137)</f>
        <v>769719</v>
      </c>
      <c r="E134" s="53">
        <f t="shared" si="32"/>
        <v>1264527.7</v>
      </c>
      <c r="F134" s="54">
        <f t="shared" si="31"/>
        <v>164.2843297359166</v>
      </c>
    </row>
    <row r="135" spans="1:6" ht="12.75" customHeight="1" x14ac:dyDescent="0.2">
      <c r="A135" s="55">
        <v>6711</v>
      </c>
      <c r="B135" s="87" t="s">
        <v>311</v>
      </c>
      <c r="C135" s="52" t="s">
        <v>312</v>
      </c>
      <c r="D135" s="244">
        <v>749475</v>
      </c>
      <c r="E135" s="244">
        <v>881846.45</v>
      </c>
      <c r="F135" s="54">
        <f t="shared" si="31"/>
        <v>117.66188998965943</v>
      </c>
    </row>
    <row r="136" spans="1:6" ht="24" x14ac:dyDescent="0.2">
      <c r="A136" s="55">
        <v>6712</v>
      </c>
      <c r="B136" s="234" t="s">
        <v>313</v>
      </c>
      <c r="C136" s="52" t="s">
        <v>314</v>
      </c>
      <c r="D136" s="244">
        <v>20244</v>
      </c>
      <c r="E136" s="244">
        <v>382681.25</v>
      </c>
      <c r="F136" s="54">
        <f t="shared" si="31"/>
        <v>1890.344052558783</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7428598</v>
      </c>
      <c r="E151" s="53">
        <f t="shared" si="35"/>
        <v>7970428.4800000014</v>
      </c>
      <c r="F151" s="54">
        <f t="shared" si="31"/>
        <v>107.29384575662866</v>
      </c>
    </row>
    <row r="152" spans="1:6" ht="12.75" customHeight="1" x14ac:dyDescent="0.2">
      <c r="A152" s="55">
        <v>31</v>
      </c>
      <c r="B152" s="87" t="s">
        <v>344</v>
      </c>
      <c r="C152" s="52" t="s">
        <v>34</v>
      </c>
      <c r="D152" s="53">
        <f t="shared" ref="D152:E152" si="36">D153+D158+D159</f>
        <v>6442256</v>
      </c>
      <c r="E152" s="53">
        <f t="shared" si="36"/>
        <v>6864527.5500000007</v>
      </c>
      <c r="F152" s="54">
        <f t="shared" si="31"/>
        <v>106.55471545992586</v>
      </c>
    </row>
    <row r="153" spans="1:6" ht="12.75" customHeight="1" x14ac:dyDescent="0.2">
      <c r="A153" s="55">
        <v>311</v>
      </c>
      <c r="B153" s="87" t="s">
        <v>345</v>
      </c>
      <c r="C153" s="52" t="s">
        <v>346</v>
      </c>
      <c r="D153" s="53">
        <f t="shared" ref="D153:E153" si="37">SUM(D154:D157)</f>
        <v>5365294</v>
      </c>
      <c r="E153" s="53">
        <f t="shared" si="37"/>
        <v>5688290.54</v>
      </c>
      <c r="F153" s="54">
        <f t="shared" si="31"/>
        <v>106.02010887008242</v>
      </c>
    </row>
    <row r="154" spans="1:6" ht="12.75" customHeight="1" x14ac:dyDescent="0.2">
      <c r="A154" s="55">
        <v>3111</v>
      </c>
      <c r="B154" s="87" t="s">
        <v>347</v>
      </c>
      <c r="C154" s="52" t="s">
        <v>348</v>
      </c>
      <c r="D154" s="244">
        <v>5030186</v>
      </c>
      <c r="E154" s="244">
        <v>5250826.09</v>
      </c>
      <c r="F154" s="54">
        <f t="shared" si="31"/>
        <v>104.38632070464193</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293920</v>
      </c>
      <c r="E156" s="244">
        <v>397102.38</v>
      </c>
      <c r="F156" s="54">
        <f t="shared" si="31"/>
        <v>135.10560016330976</v>
      </c>
    </row>
    <row r="157" spans="1:6" ht="12.75" customHeight="1" x14ac:dyDescent="0.2">
      <c r="A157" s="55">
        <v>3114</v>
      </c>
      <c r="B157" s="87" t="s">
        <v>353</v>
      </c>
      <c r="C157" s="52" t="s">
        <v>354</v>
      </c>
      <c r="D157" s="244">
        <v>41188</v>
      </c>
      <c r="E157" s="244">
        <v>40362.07</v>
      </c>
      <c r="F157" s="54">
        <f t="shared" si="31"/>
        <v>97.994731475186953</v>
      </c>
    </row>
    <row r="158" spans="1:6" ht="12.75" customHeight="1" x14ac:dyDescent="0.2">
      <c r="A158" s="55">
        <v>312</v>
      </c>
      <c r="B158" s="87" t="s">
        <v>355</v>
      </c>
      <c r="C158" s="52" t="s">
        <v>356</v>
      </c>
      <c r="D158" s="244">
        <v>211487</v>
      </c>
      <c r="E158" s="244">
        <v>237598.74</v>
      </c>
      <c r="F158" s="54">
        <f t="shared" si="31"/>
        <v>112.34673526032333</v>
      </c>
    </row>
    <row r="159" spans="1:6" ht="12.75" customHeight="1" x14ac:dyDescent="0.2">
      <c r="A159" s="55">
        <v>313</v>
      </c>
      <c r="B159" s="87" t="s">
        <v>357</v>
      </c>
      <c r="C159" s="52" t="s">
        <v>358</v>
      </c>
      <c r="D159" s="53">
        <f t="shared" ref="D159:E159" si="38">SUM(D160:D162)</f>
        <v>865475</v>
      </c>
      <c r="E159" s="53">
        <f t="shared" si="38"/>
        <v>938638.27</v>
      </c>
      <c r="F159" s="54">
        <f t="shared" si="31"/>
        <v>108.45353938588636</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865475</v>
      </c>
      <c r="E161" s="244">
        <v>938445.48</v>
      </c>
      <c r="F161" s="54">
        <f t="shared" si="31"/>
        <v>108.43126375689648</v>
      </c>
    </row>
    <row r="162" spans="1:6" ht="12.75" customHeight="1" x14ac:dyDescent="0.2">
      <c r="A162" s="55">
        <v>3133</v>
      </c>
      <c r="B162" s="87" t="s">
        <v>362</v>
      </c>
      <c r="C162" s="52" t="s">
        <v>363</v>
      </c>
      <c r="D162" s="244"/>
      <c r="E162" s="244">
        <v>192.79</v>
      </c>
      <c r="F162" s="54" t="str">
        <f t="shared" si="31"/>
        <v>-</v>
      </c>
    </row>
    <row r="163" spans="1:6" ht="12.75" customHeight="1" x14ac:dyDescent="0.2">
      <c r="A163" s="55">
        <v>32</v>
      </c>
      <c r="B163" s="87" t="s">
        <v>364</v>
      </c>
      <c r="C163" s="52" t="s">
        <v>365</v>
      </c>
      <c r="D163" s="53">
        <f t="shared" ref="D163:E163" si="39">D164+D169+D177+D187+D188</f>
        <v>837126</v>
      </c>
      <c r="E163" s="53">
        <f t="shared" si="39"/>
        <v>1005555.07</v>
      </c>
      <c r="F163" s="54">
        <f t="shared" si="31"/>
        <v>120.11991862634777</v>
      </c>
    </row>
    <row r="164" spans="1:6" ht="12.75" customHeight="1" x14ac:dyDescent="0.2">
      <c r="A164" s="55">
        <v>321</v>
      </c>
      <c r="B164" s="87" t="s">
        <v>366</v>
      </c>
      <c r="C164" s="52" t="s">
        <v>367</v>
      </c>
      <c r="D164" s="53">
        <f t="shared" ref="D164:E164" si="40">SUM(D165:D168)</f>
        <v>291609</v>
      </c>
      <c r="E164" s="53">
        <f t="shared" si="40"/>
        <v>438523.74000000005</v>
      </c>
      <c r="F164" s="54">
        <f t="shared" si="31"/>
        <v>150.38072898984601</v>
      </c>
    </row>
    <row r="165" spans="1:6" ht="12.75" customHeight="1" x14ac:dyDescent="0.2">
      <c r="A165" s="55">
        <v>3211</v>
      </c>
      <c r="B165" s="87" t="s">
        <v>368</v>
      </c>
      <c r="C165" s="52" t="s">
        <v>369</v>
      </c>
      <c r="D165" s="244">
        <v>24614</v>
      </c>
      <c r="E165" s="244">
        <v>57162.46</v>
      </c>
      <c r="F165" s="54">
        <f t="shared" si="31"/>
        <v>232.23555700008126</v>
      </c>
    </row>
    <row r="166" spans="1:6" ht="12.75" customHeight="1" x14ac:dyDescent="0.2">
      <c r="A166" s="55">
        <v>3212</v>
      </c>
      <c r="B166" s="87" t="s">
        <v>370</v>
      </c>
      <c r="C166" s="52" t="s">
        <v>371</v>
      </c>
      <c r="D166" s="244">
        <v>262083</v>
      </c>
      <c r="E166" s="244">
        <v>376531.28</v>
      </c>
      <c r="F166" s="54">
        <f t="shared" si="31"/>
        <v>143.66871563588634</v>
      </c>
    </row>
    <row r="167" spans="1:6" ht="12.75" customHeight="1" x14ac:dyDescent="0.2">
      <c r="A167" s="55">
        <v>3213</v>
      </c>
      <c r="B167" s="87" t="s">
        <v>372</v>
      </c>
      <c r="C167" s="52" t="s">
        <v>373</v>
      </c>
      <c r="D167" s="244">
        <v>4912</v>
      </c>
      <c r="E167" s="244">
        <v>4830</v>
      </c>
      <c r="F167" s="54">
        <f t="shared" si="31"/>
        <v>98.330618892508141</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290354</v>
      </c>
      <c r="E169" s="53">
        <f t="shared" si="41"/>
        <v>247024.55000000002</v>
      </c>
      <c r="F169" s="54">
        <f t="shared" si="31"/>
        <v>85.077026664003256</v>
      </c>
    </row>
    <row r="170" spans="1:6" ht="12.75" customHeight="1" x14ac:dyDescent="0.2">
      <c r="A170" s="55">
        <v>3221</v>
      </c>
      <c r="B170" s="87" t="s">
        <v>378</v>
      </c>
      <c r="C170" s="52" t="s">
        <v>379</v>
      </c>
      <c r="D170" s="244">
        <v>93049</v>
      </c>
      <c r="E170" s="244">
        <v>82554.69</v>
      </c>
      <c r="F170" s="54">
        <f t="shared" si="31"/>
        <v>88.721738009006017</v>
      </c>
    </row>
    <row r="171" spans="1:6" ht="12.75" customHeight="1" x14ac:dyDescent="0.2">
      <c r="A171" s="55">
        <v>3222</v>
      </c>
      <c r="B171" s="87" t="s">
        <v>380</v>
      </c>
      <c r="C171" s="52" t="s">
        <v>381</v>
      </c>
      <c r="D171" s="244">
        <v>956</v>
      </c>
      <c r="E171" s="244">
        <v>397.15</v>
      </c>
      <c r="F171" s="54">
        <f t="shared" si="31"/>
        <v>41.5428870292887</v>
      </c>
    </row>
    <row r="172" spans="1:6" ht="12.75" customHeight="1" x14ac:dyDescent="0.2">
      <c r="A172" s="55">
        <v>3223</v>
      </c>
      <c r="B172" s="87" t="s">
        <v>382</v>
      </c>
      <c r="C172" s="52" t="s">
        <v>383</v>
      </c>
      <c r="D172" s="244">
        <v>115667</v>
      </c>
      <c r="E172" s="244">
        <v>142338.67000000001</v>
      </c>
      <c r="F172" s="54">
        <f t="shared" si="31"/>
        <v>123.05901423915206</v>
      </c>
    </row>
    <row r="173" spans="1:6" ht="12.75" customHeight="1" x14ac:dyDescent="0.2">
      <c r="A173" s="55">
        <v>3224</v>
      </c>
      <c r="B173" s="87" t="s">
        <v>384</v>
      </c>
      <c r="C173" s="52" t="s">
        <v>385</v>
      </c>
      <c r="D173" s="244">
        <v>29904</v>
      </c>
      <c r="E173" s="244">
        <v>19321.04</v>
      </c>
      <c r="F173" s="54">
        <f t="shared" si="31"/>
        <v>64.610219368646341</v>
      </c>
    </row>
    <row r="174" spans="1:6" ht="12.75" customHeight="1" x14ac:dyDescent="0.2">
      <c r="A174" s="55">
        <v>3225</v>
      </c>
      <c r="B174" s="87" t="s">
        <v>386</v>
      </c>
      <c r="C174" s="52" t="s">
        <v>387</v>
      </c>
      <c r="D174" s="244">
        <v>49116</v>
      </c>
      <c r="E174" s="244">
        <v>2413</v>
      </c>
      <c r="F174" s="54">
        <f t="shared" si="31"/>
        <v>4.912859353367538</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1662</v>
      </c>
      <c r="E176" s="244"/>
      <c r="F176" s="54">
        <f t="shared" si="31"/>
        <v>0</v>
      </c>
    </row>
    <row r="177" spans="1:6" ht="12.75" customHeight="1" x14ac:dyDescent="0.2">
      <c r="A177" s="55">
        <v>323</v>
      </c>
      <c r="B177" s="87" t="s">
        <v>392</v>
      </c>
      <c r="C177" s="52" t="s">
        <v>393</v>
      </c>
      <c r="D177" s="53">
        <f t="shared" ref="D177:E177" si="42">SUM(D178:D186)</f>
        <v>182254</v>
      </c>
      <c r="E177" s="53">
        <f t="shared" si="42"/>
        <v>227536.93999999997</v>
      </c>
      <c r="F177" s="54">
        <f t="shared" si="31"/>
        <v>124.84606099180264</v>
      </c>
    </row>
    <row r="178" spans="1:6" ht="12.75" customHeight="1" x14ac:dyDescent="0.2">
      <c r="A178" s="55">
        <v>3231</v>
      </c>
      <c r="B178" s="87" t="s">
        <v>394</v>
      </c>
      <c r="C178" s="52" t="s">
        <v>395</v>
      </c>
      <c r="D178" s="244">
        <v>8880</v>
      </c>
      <c r="E178" s="244">
        <v>10940.48</v>
      </c>
      <c r="F178" s="54">
        <f t="shared" si="31"/>
        <v>123.20360360360361</v>
      </c>
    </row>
    <row r="179" spans="1:6" ht="12.75" customHeight="1" x14ac:dyDescent="0.2">
      <c r="A179" s="55">
        <v>3232</v>
      </c>
      <c r="B179" s="87" t="s">
        <v>396</v>
      </c>
      <c r="C179" s="52" t="s">
        <v>397</v>
      </c>
      <c r="D179" s="244">
        <v>22079</v>
      </c>
      <c r="E179" s="244">
        <v>97105.91</v>
      </c>
      <c r="F179" s="54">
        <f t="shared" si="31"/>
        <v>439.81117804248385</v>
      </c>
    </row>
    <row r="180" spans="1:6" ht="12.75" customHeight="1" x14ac:dyDescent="0.2">
      <c r="A180" s="55">
        <v>3233</v>
      </c>
      <c r="B180" s="87" t="s">
        <v>398</v>
      </c>
      <c r="C180" s="52" t="s">
        <v>399</v>
      </c>
      <c r="D180" s="244">
        <v>5000</v>
      </c>
      <c r="E180" s="244">
        <v>480</v>
      </c>
      <c r="F180" s="54">
        <f t="shared" si="31"/>
        <v>9.6</v>
      </c>
    </row>
    <row r="181" spans="1:6" ht="12.75" customHeight="1" x14ac:dyDescent="0.2">
      <c r="A181" s="55">
        <v>3234</v>
      </c>
      <c r="B181" s="87" t="s">
        <v>400</v>
      </c>
      <c r="C181" s="52" t="s">
        <v>401</v>
      </c>
      <c r="D181" s="244">
        <v>21177</v>
      </c>
      <c r="E181" s="244">
        <v>23133.599999999999</v>
      </c>
      <c r="F181" s="54">
        <f t="shared" si="31"/>
        <v>109.23926901827454</v>
      </c>
    </row>
    <row r="182" spans="1:6" ht="12.75" customHeight="1" x14ac:dyDescent="0.2">
      <c r="A182" s="55">
        <v>3235</v>
      </c>
      <c r="B182" s="87" t="s">
        <v>402</v>
      </c>
      <c r="C182" s="52" t="s">
        <v>403</v>
      </c>
      <c r="D182" s="244">
        <v>7500</v>
      </c>
      <c r="E182" s="244">
        <v>8625</v>
      </c>
      <c r="F182" s="54">
        <f t="shared" si="31"/>
        <v>114.99999999999999</v>
      </c>
    </row>
    <row r="183" spans="1:6" ht="12.75" customHeight="1" x14ac:dyDescent="0.2">
      <c r="A183" s="55">
        <v>3236</v>
      </c>
      <c r="B183" s="87" t="s">
        <v>404</v>
      </c>
      <c r="C183" s="52" t="s">
        <v>405</v>
      </c>
      <c r="D183" s="244">
        <v>13195</v>
      </c>
      <c r="E183" s="244">
        <v>20695</v>
      </c>
      <c r="F183" s="54">
        <f t="shared" si="31"/>
        <v>156.8397120121258</v>
      </c>
    </row>
    <row r="184" spans="1:6" ht="12.75" customHeight="1" x14ac:dyDescent="0.2">
      <c r="A184" s="55">
        <v>3237</v>
      </c>
      <c r="B184" s="87" t="s">
        <v>406</v>
      </c>
      <c r="C184" s="52" t="s">
        <v>407</v>
      </c>
      <c r="D184" s="244">
        <v>49980</v>
      </c>
      <c r="E184" s="244">
        <v>41720.99</v>
      </c>
      <c r="F184" s="54">
        <f t="shared" si="31"/>
        <v>83.475370148059227</v>
      </c>
    </row>
    <row r="185" spans="1:6" ht="12.75" customHeight="1" x14ac:dyDescent="0.2">
      <c r="A185" s="55">
        <v>3238</v>
      </c>
      <c r="B185" s="87" t="s">
        <v>408</v>
      </c>
      <c r="C185" s="52" t="s">
        <v>409</v>
      </c>
      <c r="D185" s="244">
        <v>25100</v>
      </c>
      <c r="E185" s="244">
        <v>24138.42</v>
      </c>
      <c r="F185" s="54">
        <f t="shared" si="31"/>
        <v>96.169003984063735</v>
      </c>
    </row>
    <row r="186" spans="1:6" ht="12.75" customHeight="1" x14ac:dyDescent="0.2">
      <c r="A186" s="55">
        <v>3239</v>
      </c>
      <c r="B186" s="87" t="s">
        <v>410</v>
      </c>
      <c r="C186" s="52" t="s">
        <v>411</v>
      </c>
      <c r="D186" s="244">
        <v>29343</v>
      </c>
      <c r="E186" s="244">
        <v>697.54</v>
      </c>
      <c r="F186" s="54">
        <f t="shared" si="31"/>
        <v>2.3771938792897798</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72909</v>
      </c>
      <c r="E188" s="53">
        <f t="shared" si="43"/>
        <v>92469.84</v>
      </c>
      <c r="F188" s="54">
        <f t="shared" si="31"/>
        <v>126.82911574702712</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9029</v>
      </c>
      <c r="E190" s="244">
        <v>18354.259999999998</v>
      </c>
      <c r="F190" s="54">
        <f t="shared" si="31"/>
        <v>203.28120500609148</v>
      </c>
    </row>
    <row r="191" spans="1:6" ht="12.75" customHeight="1" x14ac:dyDescent="0.2">
      <c r="A191" s="55">
        <v>3293</v>
      </c>
      <c r="B191" s="87" t="s">
        <v>420</v>
      </c>
      <c r="C191" s="52" t="s">
        <v>421</v>
      </c>
      <c r="D191" s="244">
        <v>1345</v>
      </c>
      <c r="E191" s="244">
        <v>7900</v>
      </c>
      <c r="F191" s="54">
        <f t="shared" si="31"/>
        <v>587.36059479553899</v>
      </c>
    </row>
    <row r="192" spans="1:6" ht="12.75" customHeight="1" x14ac:dyDescent="0.2">
      <c r="A192" s="55">
        <v>3294</v>
      </c>
      <c r="B192" s="87" t="s">
        <v>422</v>
      </c>
      <c r="C192" s="52" t="s">
        <v>423</v>
      </c>
      <c r="D192" s="244">
        <v>700</v>
      </c>
      <c r="E192" s="244">
        <v>250</v>
      </c>
      <c r="F192" s="54">
        <f t="shared" si="31"/>
        <v>35.714285714285715</v>
      </c>
    </row>
    <row r="193" spans="1:6" ht="12.75" customHeight="1" x14ac:dyDescent="0.2">
      <c r="A193" s="55">
        <v>3295</v>
      </c>
      <c r="B193" s="87" t="s">
        <v>424</v>
      </c>
      <c r="C193" s="52" t="s">
        <v>425</v>
      </c>
      <c r="D193" s="244">
        <v>11614</v>
      </c>
      <c r="E193" s="244">
        <v>11962.5</v>
      </c>
      <c r="F193" s="54">
        <f t="shared" si="31"/>
        <v>103.00068882383331</v>
      </c>
    </row>
    <row r="194" spans="1:6" ht="12.75" customHeight="1" x14ac:dyDescent="0.2">
      <c r="A194" s="55" t="s">
        <v>426</v>
      </c>
      <c r="B194" s="87" t="s">
        <v>427</v>
      </c>
      <c r="C194" s="52" t="s">
        <v>426</v>
      </c>
      <c r="D194" s="244"/>
      <c r="E194" s="244">
        <v>3825</v>
      </c>
      <c r="F194" s="54" t="str">
        <f t="shared" si="31"/>
        <v>-</v>
      </c>
    </row>
    <row r="195" spans="1:6" ht="12.75" customHeight="1" x14ac:dyDescent="0.2">
      <c r="A195" s="55">
        <v>3299</v>
      </c>
      <c r="B195" s="87" t="s">
        <v>428</v>
      </c>
      <c r="C195" s="52" t="s">
        <v>429</v>
      </c>
      <c r="D195" s="244">
        <v>50221</v>
      </c>
      <c r="E195" s="244">
        <v>50178.080000000002</v>
      </c>
      <c r="F195" s="54">
        <f t="shared" si="31"/>
        <v>99.914537743175174</v>
      </c>
    </row>
    <row r="196" spans="1:6" ht="12.75" customHeight="1" x14ac:dyDescent="0.2">
      <c r="A196" s="55">
        <v>34</v>
      </c>
      <c r="B196" s="234" t="s">
        <v>430</v>
      </c>
      <c r="C196" s="52" t="s">
        <v>431</v>
      </c>
      <c r="D196" s="53">
        <f t="shared" ref="D196:E196" si="44">D197+D202+D210</f>
        <v>3203</v>
      </c>
      <c r="E196" s="53">
        <f t="shared" si="44"/>
        <v>9195.7799999999988</v>
      </c>
      <c r="F196" s="54">
        <f t="shared" si="31"/>
        <v>287.09896971589131</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3203</v>
      </c>
      <c r="E210" s="53">
        <f t="shared" si="47"/>
        <v>9195.7799999999988</v>
      </c>
      <c r="F210" s="54">
        <f t="shared" si="31"/>
        <v>287.09896971589131</v>
      </c>
    </row>
    <row r="211" spans="1:6" ht="12.75" customHeight="1" x14ac:dyDescent="0.2">
      <c r="A211" s="55">
        <v>3431</v>
      </c>
      <c r="B211" s="234" t="s">
        <v>460</v>
      </c>
      <c r="C211" s="52" t="s">
        <v>461</v>
      </c>
      <c r="D211" s="244">
        <v>3200</v>
      </c>
      <c r="E211" s="244">
        <v>4500</v>
      </c>
      <c r="F211" s="54">
        <f t="shared" si="31"/>
        <v>140.625</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3</v>
      </c>
      <c r="E213" s="244">
        <v>4695.78</v>
      </c>
      <c r="F213" s="54" t="str">
        <f t="shared" si="31"/>
        <v>&gt;&gt;100</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146013</v>
      </c>
      <c r="E252" s="53">
        <f t="shared" si="63"/>
        <v>90700.08</v>
      </c>
      <c r="F252" s="54">
        <f t="shared" ref="F252:F258" si="64">IF(D252&lt;&gt;0,IF(E252/D252&gt;=100,"&gt;&gt;100",E252/D252*100),"-")</f>
        <v>62.117811427749579</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146013</v>
      </c>
      <c r="E259" s="53">
        <f t="shared" si="66"/>
        <v>90700.08</v>
      </c>
      <c r="F259" s="54">
        <f t="shared" ref="F259:F262" si="67">IF(D259&lt;&gt;0,IF(E259/D259&gt;=100,"&gt;&gt;100",E259/D259*100),"-")</f>
        <v>62.117811427749579</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v>146013</v>
      </c>
      <c r="E261" s="244">
        <v>90700.08</v>
      </c>
      <c r="F261" s="54">
        <f t="shared" si="67"/>
        <v>62.117811427749579</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450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450</v>
      </c>
      <c r="F264" s="54" t="str">
        <f t="shared" si="69"/>
        <v>-</v>
      </c>
    </row>
    <row r="265" spans="1:6" ht="12.75" customHeight="1" x14ac:dyDescent="0.2">
      <c r="A265" s="55">
        <v>3811</v>
      </c>
      <c r="B265" s="87" t="s">
        <v>564</v>
      </c>
      <c r="C265" s="52" t="s">
        <v>565</v>
      </c>
      <c r="D265" s="244"/>
      <c r="E265" s="244">
        <v>450</v>
      </c>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7428598</v>
      </c>
      <c r="E289" s="53">
        <f t="shared" si="79"/>
        <v>7970428.4800000014</v>
      </c>
      <c r="F289" s="54">
        <f t="shared" si="76"/>
        <v>107.29384575662866</v>
      </c>
    </row>
    <row r="290" spans="1:6" ht="12.75" customHeight="1" x14ac:dyDescent="0.2">
      <c r="A290" s="55" t="s">
        <v>603</v>
      </c>
      <c r="B290" s="87" t="s">
        <v>614</v>
      </c>
      <c r="C290" s="52" t="s">
        <v>615</v>
      </c>
      <c r="D290" s="53">
        <f>IF(D6&gt;=D289,D6-D289,0)</f>
        <v>22874</v>
      </c>
      <c r="E290" s="53">
        <f>IF(E6&gt;=E289,E6-E289,0)</f>
        <v>414571.21999999788</v>
      </c>
      <c r="F290" s="54">
        <f t="shared" si="76"/>
        <v>1812.4124333304096</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119888</v>
      </c>
      <c r="E292" s="244">
        <v>118518.52</v>
      </c>
      <c r="F292" s="54">
        <f t="shared" si="76"/>
        <v>98.857700520485793</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v>0</v>
      </c>
      <c r="E294" s="244">
        <v>0</v>
      </c>
      <c r="F294" s="54" t="str">
        <f t="shared" si="76"/>
        <v>-</v>
      </c>
    </row>
    <row r="295" spans="1:6" ht="24" x14ac:dyDescent="0.2">
      <c r="A295" s="55">
        <v>9661</v>
      </c>
      <c r="B295" s="87" t="s">
        <v>624</v>
      </c>
      <c r="C295" s="52" t="s">
        <v>625</v>
      </c>
      <c r="D295" s="244">
        <v>0</v>
      </c>
      <c r="E295" s="244">
        <v>0</v>
      </c>
      <c r="F295" s="54" t="str">
        <f t="shared" si="76"/>
        <v>-</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24244</v>
      </c>
      <c r="E350" s="53">
        <f t="shared" si="95"/>
        <v>387845.25</v>
      </c>
      <c r="F350" s="54">
        <f t="shared" si="81"/>
        <v>1599.7576720013199</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15933</v>
      </c>
      <c r="E363" s="53">
        <f t="shared" si="99"/>
        <v>55164</v>
      </c>
      <c r="F363" s="54">
        <f t="shared" si="81"/>
        <v>346.22481641875356</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11933</v>
      </c>
      <c r="E369" s="53">
        <f t="shared" si="101"/>
        <v>51164</v>
      </c>
      <c r="F369" s="54">
        <f t="shared" si="81"/>
        <v>428.76057990446662</v>
      </c>
    </row>
    <row r="370" spans="1:6" ht="12.75" customHeight="1" x14ac:dyDescent="0.2">
      <c r="A370" s="55">
        <v>4221</v>
      </c>
      <c r="B370" s="87" t="s">
        <v>669</v>
      </c>
      <c r="C370" s="52" t="s">
        <v>761</v>
      </c>
      <c r="D370" s="244">
        <v>11933</v>
      </c>
      <c r="E370" s="244">
        <v>51164</v>
      </c>
      <c r="F370" s="54">
        <f t="shared" si="81"/>
        <v>428.76057990446662</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4000</v>
      </c>
      <c r="E383" s="53">
        <f t="shared" si="103"/>
        <v>4000</v>
      </c>
      <c r="F383" s="54">
        <f t="shared" si="81"/>
        <v>100</v>
      </c>
    </row>
    <row r="384" spans="1:6" ht="12.75" customHeight="1" x14ac:dyDescent="0.2">
      <c r="A384" s="55">
        <v>4241</v>
      </c>
      <c r="B384" s="87" t="s">
        <v>778</v>
      </c>
      <c r="C384" s="52" t="s">
        <v>779</v>
      </c>
      <c r="D384" s="244">
        <v>4000</v>
      </c>
      <c r="E384" s="244">
        <v>4000</v>
      </c>
      <c r="F384" s="54">
        <f t="shared" si="81"/>
        <v>100</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8311</v>
      </c>
      <c r="E402" s="53">
        <f t="shared" si="109"/>
        <v>332681.25</v>
      </c>
      <c r="F402" s="54">
        <f t="shared" si="81"/>
        <v>4002.902779448923</v>
      </c>
    </row>
    <row r="403" spans="1:6" ht="12.75" customHeight="1" x14ac:dyDescent="0.2">
      <c r="A403" s="55">
        <v>451</v>
      </c>
      <c r="B403" s="87" t="s">
        <v>806</v>
      </c>
      <c r="C403" s="52" t="s">
        <v>807</v>
      </c>
      <c r="D403" s="244">
        <v>8311</v>
      </c>
      <c r="E403" s="244">
        <v>332681.25</v>
      </c>
      <c r="F403" s="54">
        <f t="shared" si="81"/>
        <v>4002.902779448923</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24244</v>
      </c>
      <c r="E408" s="53">
        <f t="shared" si="111"/>
        <v>387845.25</v>
      </c>
      <c r="F408" s="54">
        <f t="shared" si="81"/>
        <v>1599.7576720013199</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c r="E410" s="244"/>
      <c r="F410" s="54" t="str">
        <f t="shared" si="81"/>
        <v>-</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7451472</v>
      </c>
      <c r="E412" s="53">
        <f>E6+E298</f>
        <v>8384999.6999999993</v>
      </c>
      <c r="F412" s="54">
        <f t="shared" si="81"/>
        <v>112.52809780403119</v>
      </c>
    </row>
    <row r="413" spans="1:6" ht="12.75" customHeight="1" x14ac:dyDescent="0.2">
      <c r="A413" s="55" t="s">
        <v>603</v>
      </c>
      <c r="B413" s="87" t="s">
        <v>826</v>
      </c>
      <c r="C413" s="52" t="s">
        <v>827</v>
      </c>
      <c r="D413" s="53">
        <f t="shared" ref="D413:E413" si="112">D289+D350</f>
        <v>7452842</v>
      </c>
      <c r="E413" s="53">
        <f t="shared" si="112"/>
        <v>8358273.7300000014</v>
      </c>
      <c r="F413" s="54">
        <f t="shared" si="81"/>
        <v>112.14881155403538</v>
      </c>
    </row>
    <row r="414" spans="1:6" ht="12.75" customHeight="1" x14ac:dyDescent="0.2">
      <c r="A414" s="55" t="s">
        <v>603</v>
      </c>
      <c r="B414" s="87" t="s">
        <v>828</v>
      </c>
      <c r="C414" s="52" t="s">
        <v>829</v>
      </c>
      <c r="D414" s="53">
        <f t="shared" ref="D414:E414" si="113">IF(D412&gt;=D413,D412-D413,0)</f>
        <v>0</v>
      </c>
      <c r="E414" s="53">
        <f t="shared" si="113"/>
        <v>26725.969999997877</v>
      </c>
      <c r="F414" s="54" t="str">
        <f t="shared" si="81"/>
        <v>-</v>
      </c>
    </row>
    <row r="415" spans="1:6" ht="12.75" customHeight="1" x14ac:dyDescent="0.2">
      <c r="A415" s="55" t="s">
        <v>603</v>
      </c>
      <c r="B415" s="87" t="s">
        <v>830</v>
      </c>
      <c r="C415" s="52" t="s">
        <v>831</v>
      </c>
      <c r="D415" s="53">
        <f t="shared" ref="D415:E415" si="114">IF(D413&gt;=D412,D413-D412,0)</f>
        <v>1370</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119888</v>
      </c>
      <c r="E416" s="53">
        <f t="shared" si="115"/>
        <v>118518.52</v>
      </c>
      <c r="F416" s="54">
        <f t="shared" si="81"/>
        <v>98.857700520485793</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0</v>
      </c>
      <c r="E418" s="64">
        <f t="shared" si="117"/>
        <v>0</v>
      </c>
      <c r="F418" s="59" t="str">
        <f t="shared" si="81"/>
        <v>-</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7451472</v>
      </c>
      <c r="E639" s="53">
        <f t="shared" si="180"/>
        <v>8384999.6999999993</v>
      </c>
      <c r="F639" s="54">
        <f t="shared" si="119"/>
        <v>112.52809780403119</v>
      </c>
    </row>
    <row r="640" spans="1:6" ht="12.75" customHeight="1" x14ac:dyDescent="0.2">
      <c r="A640" s="55" t="s">
        <v>603</v>
      </c>
      <c r="B640" s="87" t="s">
        <v>1272</v>
      </c>
      <c r="C640" s="52" t="s">
        <v>1273</v>
      </c>
      <c r="D640" s="53">
        <f t="shared" ref="D640:E640" si="181">D413+D528</f>
        <v>7452842</v>
      </c>
      <c r="E640" s="53">
        <f t="shared" si="181"/>
        <v>8358273.7300000014</v>
      </c>
      <c r="F640" s="54">
        <f t="shared" si="119"/>
        <v>112.14881155403538</v>
      </c>
    </row>
    <row r="641" spans="1:6" ht="12.75" customHeight="1" x14ac:dyDescent="0.2">
      <c r="A641" s="55" t="s">
        <v>603</v>
      </c>
      <c r="B641" s="87" t="s">
        <v>1274</v>
      </c>
      <c r="C641" s="52" t="s">
        <v>1275</v>
      </c>
      <c r="D641" s="53">
        <f t="shared" ref="D641:E641" si="182">IF(D639&gt;=D640,D639-D640,0)</f>
        <v>0</v>
      </c>
      <c r="E641" s="53">
        <f t="shared" si="182"/>
        <v>26725.969999997877</v>
      </c>
      <c r="F641" s="54" t="str">
        <f t="shared" si="119"/>
        <v>-</v>
      </c>
    </row>
    <row r="642" spans="1:6" ht="12.75" customHeight="1" x14ac:dyDescent="0.2">
      <c r="A642" s="55" t="s">
        <v>603</v>
      </c>
      <c r="B642" s="87" t="s">
        <v>1276</v>
      </c>
      <c r="C642" s="52" t="s">
        <v>1277</v>
      </c>
      <c r="D642" s="53">
        <f t="shared" ref="D642:E642" si="183">IF(D640&gt;=D639,D640-D639,0)</f>
        <v>1370</v>
      </c>
      <c r="E642" s="53">
        <f t="shared" si="183"/>
        <v>0</v>
      </c>
      <c r="F642" s="54">
        <f t="shared" si="119"/>
        <v>0</v>
      </c>
    </row>
    <row r="643" spans="1:6" ht="24" x14ac:dyDescent="0.2">
      <c r="A643" s="62" t="s">
        <v>1278</v>
      </c>
      <c r="B643" s="87" t="s">
        <v>1279</v>
      </c>
      <c r="C643" s="63" t="s">
        <v>1278</v>
      </c>
      <c r="D643" s="53">
        <f t="shared" ref="D643:E643" si="184">IF(D416-D417+D637-D638&gt;=0,D416-D417+D637-D638,0)</f>
        <v>119888</v>
      </c>
      <c r="E643" s="53">
        <f t="shared" si="184"/>
        <v>118518.52</v>
      </c>
      <c r="F643" s="54">
        <f t="shared" si="119"/>
        <v>98.857700520485793</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118518</v>
      </c>
      <c r="E645" s="53">
        <f t="shared" si="186"/>
        <v>145244.4899999979</v>
      </c>
      <c r="F645" s="54">
        <f t="shared" si="119"/>
        <v>122.55057459626208</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562728</v>
      </c>
      <c r="E647" s="245">
        <v>636656.23</v>
      </c>
      <c r="F647" s="59">
        <f t="shared" si="119"/>
        <v>113.13747138937462</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119888</v>
      </c>
      <c r="E649" s="244">
        <v>118518.52</v>
      </c>
      <c r="F649" s="54">
        <f t="shared" ref="F649:F724" si="188">IF(D649&lt;&gt;0,IF(E649/D649&gt;=100,"&gt;&gt;100",E649/D649*100),"-")</f>
        <v>98.857700520485793</v>
      </c>
    </row>
    <row r="650" spans="1:6" ht="12.75" customHeight="1" x14ac:dyDescent="0.2">
      <c r="A650" s="55" t="s">
        <v>1291</v>
      </c>
      <c r="B650" s="87" t="s">
        <v>1292</v>
      </c>
      <c r="C650" s="52" t="s">
        <v>1291</v>
      </c>
      <c r="D650" s="244">
        <v>983244</v>
      </c>
      <c r="E650" s="244">
        <v>1574486.14</v>
      </c>
      <c r="F650" s="54">
        <f t="shared" si="188"/>
        <v>160.13178214156403</v>
      </c>
    </row>
    <row r="651" spans="1:6" ht="12.75" customHeight="1" x14ac:dyDescent="0.2">
      <c r="A651" s="55" t="s">
        <v>1293</v>
      </c>
      <c r="B651" s="87" t="s">
        <v>1294</v>
      </c>
      <c r="C651" s="52" t="s">
        <v>1293</v>
      </c>
      <c r="D651" s="244">
        <v>984613</v>
      </c>
      <c r="E651" s="244">
        <v>1305510.17</v>
      </c>
      <c r="F651" s="54">
        <f t="shared" si="188"/>
        <v>132.59119775993207</v>
      </c>
    </row>
    <row r="652" spans="1:6" ht="24" x14ac:dyDescent="0.2">
      <c r="A652" s="55">
        <v>11</v>
      </c>
      <c r="B652" s="87" t="s">
        <v>1295</v>
      </c>
      <c r="C652" s="52" t="s">
        <v>1296</v>
      </c>
      <c r="D652" s="53">
        <f t="shared" ref="D652:E652" si="189">+D649+D650-D651</f>
        <v>118519</v>
      </c>
      <c r="E652" s="53">
        <f t="shared" si="189"/>
        <v>387494.49</v>
      </c>
      <c r="F652" s="54">
        <f t="shared" si="188"/>
        <v>326.9471477147124</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53</v>
      </c>
      <c r="E654" s="266">
        <v>53</v>
      </c>
      <c r="F654" s="54">
        <f t="shared" si="188"/>
        <v>100</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44</v>
      </c>
      <c r="E656" s="266">
        <v>44</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v>154560</v>
      </c>
      <c r="E663" s="244">
        <v>103794.52</v>
      </c>
      <c r="F663" s="54">
        <f t="shared" si="188"/>
        <v>67.15483954451345</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6378458</v>
      </c>
      <c r="E675" s="244">
        <v>6729882.3499999996</v>
      </c>
      <c r="F675" s="54">
        <f t="shared" si="188"/>
        <v>105.509550270614</v>
      </c>
    </row>
    <row r="676" spans="1:6" ht="24" x14ac:dyDescent="0.2">
      <c r="A676" s="55">
        <v>63613</v>
      </c>
      <c r="B676" s="234" t="s">
        <v>1344</v>
      </c>
      <c r="C676" s="52" t="s">
        <v>1345</v>
      </c>
      <c r="D676" s="244"/>
      <c r="E676" s="244"/>
      <c r="F676" s="54" t="str">
        <f t="shared" si="188"/>
        <v>-</v>
      </c>
    </row>
    <row r="677" spans="1:6" ht="24" x14ac:dyDescent="0.2">
      <c r="A677" s="55">
        <v>63622</v>
      </c>
      <c r="B677" s="234" t="s">
        <v>1346</v>
      </c>
      <c r="C677" s="52" t="s">
        <v>1347</v>
      </c>
      <c r="D677" s="244">
        <v>4000</v>
      </c>
      <c r="E677" s="244">
        <v>4000</v>
      </c>
      <c r="F677" s="54">
        <f t="shared" si="188"/>
        <v>100</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v>114417</v>
      </c>
      <c r="E694" s="244">
        <v>166141.96</v>
      </c>
      <c r="F694" s="54">
        <f t="shared" si="188"/>
        <v>145.2074079900714</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13249</v>
      </c>
      <c r="E710" s="244">
        <v>33223.75</v>
      </c>
      <c r="F710" s="54">
        <f t="shared" si="188"/>
        <v>250.76420861951846</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15674</v>
      </c>
      <c r="E716" s="244">
        <v>32254.47</v>
      </c>
      <c r="F716" s="54">
        <f t="shared" si="188"/>
        <v>205.78327166007401</v>
      </c>
    </row>
    <row r="717" spans="1:6" ht="12.75" customHeight="1" x14ac:dyDescent="0.2">
      <c r="A717" s="55">
        <v>31215</v>
      </c>
      <c r="B717" s="87" t="s">
        <v>1408</v>
      </c>
      <c r="C717" s="52" t="s">
        <v>1409</v>
      </c>
      <c r="D717" s="244">
        <v>7324</v>
      </c>
      <c r="E717" s="244">
        <v>14619.9</v>
      </c>
      <c r="F717" s="54">
        <f t="shared" si="188"/>
        <v>199.61632987438557</v>
      </c>
    </row>
    <row r="718" spans="1:6" ht="12.75" customHeight="1" x14ac:dyDescent="0.2">
      <c r="A718" s="55">
        <v>32121</v>
      </c>
      <c r="B718" s="87" t="s">
        <v>1410</v>
      </c>
      <c r="C718" s="52" t="s">
        <v>1411</v>
      </c>
      <c r="D718" s="244">
        <v>262083</v>
      </c>
      <c r="E718" s="244">
        <v>376531.28</v>
      </c>
      <c r="F718" s="54">
        <f t="shared" si="188"/>
        <v>143.66871563588634</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6500</v>
      </c>
      <c r="E720" s="244">
        <v>13610</v>
      </c>
      <c r="F720" s="54">
        <f t="shared" si="188"/>
        <v>209.38461538461536</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35062</v>
      </c>
      <c r="E722" s="244"/>
      <c r="F722" s="54">
        <f t="shared" si="188"/>
        <v>0</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v>0</v>
      </c>
      <c r="E827" s="244">
        <v>8500.56</v>
      </c>
      <c r="F827" s="54" t="str">
        <f t="shared" si="190"/>
        <v>-</v>
      </c>
    </row>
    <row r="828" spans="1:6" ht="12.75" customHeight="1" x14ac:dyDescent="0.2">
      <c r="A828" s="55" t="s">
        <v>1629</v>
      </c>
      <c r="B828" s="87" t="s">
        <v>1630</v>
      </c>
      <c r="C828" s="52" t="s">
        <v>1629</v>
      </c>
      <c r="D828" s="244">
        <v>146013</v>
      </c>
      <c r="E828" s="244">
        <v>82199.520000000004</v>
      </c>
      <c r="F828" s="54">
        <f t="shared" si="190"/>
        <v>56.296028435824205</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D250" sqref="D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6030969</v>
      </c>
      <c r="E6" s="231">
        <f t="shared" si="0"/>
        <v>7856112.5</v>
      </c>
      <c r="F6" s="232">
        <f t="shared" ref="F6:F260" si="1">IF(D6&gt;0,IF(E6/D6&gt;=100,"&gt;&gt;100",E6/D6*100),"-")</f>
        <v>130.26285659899762</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5348805</v>
      </c>
      <c r="E7" s="106">
        <f t="shared" si="2"/>
        <v>6816496.2699999996</v>
      </c>
      <c r="F7" s="95">
        <f t="shared" si="1"/>
        <v>127.43961071678626</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5348805</v>
      </c>
      <c r="E12" s="106">
        <f t="shared" si="3"/>
        <v>6816496.2699999996</v>
      </c>
      <c r="F12" s="95">
        <f t="shared" si="1"/>
        <v>127.43961071678626</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4975468</v>
      </c>
      <c r="E13" s="106">
        <f t="shared" si="4"/>
        <v>6474216.1999999993</v>
      </c>
      <c r="F13" s="95">
        <f t="shared" si="1"/>
        <v>130.12275830132961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8857580</v>
      </c>
      <c r="E15" s="249">
        <v>10536586.84</v>
      </c>
      <c r="F15" s="95">
        <f t="shared" si="1"/>
        <v>118.95559328846028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3882112</v>
      </c>
      <c r="E18" s="249">
        <v>4062370.64</v>
      </c>
      <c r="F18" s="95">
        <f t="shared" si="1"/>
        <v>104.64331374262257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304694</v>
      </c>
      <c r="E19" s="106">
        <f t="shared" si="5"/>
        <v>258799.32999999984</v>
      </c>
      <c r="F19" s="95">
        <f t="shared" si="1"/>
        <v>84.937455283005193</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1891717</v>
      </c>
      <c r="E20" s="249">
        <v>1917053.46</v>
      </c>
      <c r="F20" s="95">
        <f t="shared" si="1"/>
        <v>101.33933669782532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153513</v>
      </c>
      <c r="E22" s="249">
        <v>153512.43</v>
      </c>
      <c r="F22" s="95">
        <f t="shared" si="1"/>
        <v>99.999628695941055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121511</v>
      </c>
      <c r="E24" s="249">
        <v>121510.7</v>
      </c>
      <c r="F24" s="95">
        <f t="shared" si="1"/>
        <v>99.99975310877204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82153</v>
      </c>
      <c r="E26" s="249">
        <v>82153.149999999994</v>
      </c>
      <c r="F26" s="95">
        <f t="shared" si="1"/>
        <v>100.00018258615022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1944200</v>
      </c>
      <c r="E28" s="249">
        <v>2015430.41</v>
      </c>
      <c r="F28" s="95">
        <f t="shared" si="1"/>
        <v>103.66373881287933</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68643</v>
      </c>
      <c r="E35" s="106">
        <f t="shared" si="7"/>
        <v>83480.740000000005</v>
      </c>
      <c r="F35" s="95">
        <f t="shared" si="1"/>
        <v>121.61580933234271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161866</v>
      </c>
      <c r="E36" s="249">
        <v>178363.73</v>
      </c>
      <c r="F36" s="95">
        <f t="shared" si="1"/>
        <v>110.19221454783587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93223</v>
      </c>
      <c r="E40" s="249">
        <v>94882.99</v>
      </c>
      <c r="F40" s="95">
        <f t="shared" si="1"/>
        <v>101.78066571554231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294507</v>
      </c>
      <c r="E54" s="249">
        <v>289101.90000000002</v>
      </c>
      <c r="F54" s="95">
        <f t="shared" si="1"/>
        <v>98.164695575996504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294507</v>
      </c>
      <c r="E55" s="249">
        <v>289101.90000000002</v>
      </c>
      <c r="F55" s="95">
        <f t="shared" si="1"/>
        <v>98.164695575996504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682164</v>
      </c>
      <c r="E68" s="106">
        <f t="shared" si="13"/>
        <v>1039616.23</v>
      </c>
      <c r="F68" s="95">
        <f t="shared" si="1"/>
        <v>152.39974991351053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118519</v>
      </c>
      <c r="E69" s="106">
        <f t="shared" si="14"/>
        <v>387494.49</v>
      </c>
      <c r="F69" s="95">
        <f t="shared" si="1"/>
        <v>326.9471477147124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118519</v>
      </c>
      <c r="E70" s="106">
        <f t="shared" si="15"/>
        <v>387494.49</v>
      </c>
      <c r="F70" s="95">
        <f t="shared" si="1"/>
        <v>326.9471477147124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118519</v>
      </c>
      <c r="E72" s="249">
        <v>387494.49</v>
      </c>
      <c r="F72" s="95">
        <f t="shared" si="1"/>
        <v>326.9471477147124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917</v>
      </c>
      <c r="E78" s="106">
        <f>E79+SUM(E82:E84)-E85+E86</f>
        <v>15465.51</v>
      </c>
      <c r="F78" s="95">
        <f t="shared" si="1"/>
        <v>1686.5332606324973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917</v>
      </c>
      <c r="E86" s="249">
        <v>15465.51</v>
      </c>
      <c r="F86" s="95">
        <f t="shared" si="1"/>
        <v>1686.5332606324973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562728</v>
      </c>
      <c r="E170" s="106">
        <f t="shared" si="29"/>
        <v>636656.23</v>
      </c>
      <c r="F170" s="95">
        <f t="shared" si="1"/>
        <v>113.13747138937462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562728</v>
      </c>
      <c r="E173" s="249">
        <v>636656.23</v>
      </c>
      <c r="F173" s="95">
        <f t="shared" si="1"/>
        <v>113.13747138937462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6030969</v>
      </c>
      <c r="E175" s="106">
        <f t="shared" si="30"/>
        <v>7856112.5</v>
      </c>
      <c r="F175" s="95">
        <f t="shared" si="1"/>
        <v>130.26285659899762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563645</v>
      </c>
      <c r="E176" s="106">
        <f t="shared" si="31"/>
        <v>894371.74000000011</v>
      </c>
      <c r="F176" s="95">
        <f t="shared" si="1"/>
        <v>158.67642576444393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563645</v>
      </c>
      <c r="E177" s="106">
        <f t="shared" si="32"/>
        <v>652121.74000000011</v>
      </c>
      <c r="F177" s="95">
        <f t="shared" si="1"/>
        <v>115.69724560672057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535875</v>
      </c>
      <c r="E178" s="249">
        <v>619857.13</v>
      </c>
      <c r="F178" s="95">
        <f t="shared" si="1"/>
        <v>115.67196267786331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23406</v>
      </c>
      <c r="E179" s="249">
        <v>16177.43</v>
      </c>
      <c r="F179" s="95">
        <f t="shared" si="1"/>
        <v>69.116594035717341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538</v>
      </c>
      <c r="E180" s="106">
        <f t="shared" si="33"/>
        <v>621.66999999999996</v>
      </c>
      <c r="F180" s="95">
        <f t="shared" si="1"/>
        <v>115.55204460966542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538</v>
      </c>
      <c r="E183" s="249">
        <v>621.66999999999996</v>
      </c>
      <c r="F183" s="95">
        <f t="shared" si="1"/>
        <v>115.55204460966542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2909</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917</v>
      </c>
      <c r="E188" s="249">
        <v>15465.51</v>
      </c>
      <c r="F188" s="95">
        <f t="shared" si="1"/>
        <v>1686.5332606324973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v>242250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5467324</v>
      </c>
      <c r="E237" s="106">
        <f t="shared" si="41"/>
        <v>6961740.7599999998</v>
      </c>
      <c r="F237" s="95">
        <f t="shared" si="1"/>
        <v>127.33360525185631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5348806</v>
      </c>
      <c r="E238" s="106">
        <f t="shared" si="42"/>
        <v>6816496.2699999996</v>
      </c>
      <c r="F238" s="95">
        <f t="shared" si="1"/>
        <v>127.43958689098089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5348806</v>
      </c>
      <c r="E239" s="106">
        <f t="shared" si="43"/>
        <v>6816496.2699999996</v>
      </c>
      <c r="F239" s="95">
        <f t="shared" si="1"/>
        <v>127.43958689098089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5348806</v>
      </c>
      <c r="E240" s="249">
        <v>6816496.2699999996</v>
      </c>
      <c r="F240" s="95">
        <f t="shared" si="1"/>
        <v>127.43958689098089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118518</v>
      </c>
      <c r="E245" s="106">
        <f t="shared" si="45"/>
        <v>145244.49</v>
      </c>
      <c r="F245" s="95">
        <f t="shared" si="1"/>
        <v>122.55057459626386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118518</v>
      </c>
      <c r="E246" s="106">
        <f t="shared" si="46"/>
        <v>145244.49</v>
      </c>
      <c r="F246" s="95">
        <f t="shared" si="1"/>
        <v>122.55057459626386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118518</v>
      </c>
      <c r="E247" s="249">
        <v>145244.49</v>
      </c>
      <c r="F247" s="95">
        <f t="shared" si="1"/>
        <v>122.55057459626386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192518</v>
      </c>
      <c r="E259" s="106">
        <f t="shared" si="49"/>
        <v>221898.06</v>
      </c>
      <c r="F259" s="95">
        <f t="shared" si="1"/>
        <v>115.26094183401032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192518</v>
      </c>
      <c r="E260" s="250">
        <v>221898.06</v>
      </c>
      <c r="F260" s="99">
        <f t="shared" si="1"/>
        <v>115.26094183401032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917</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562728</v>
      </c>
      <c r="E288" s="249">
        <v>652121.74</v>
      </c>
      <c r="F288" s="95">
        <f t="shared" si="50"/>
        <v>115.88578140771384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v>242250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7452842</v>
      </c>
      <c r="E114" s="83">
        <f t="shared" si="22"/>
        <v>8358273.7300000004</v>
      </c>
      <c r="F114" s="65">
        <f t="shared" si="1"/>
        <v>112.14881155403538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7452842</v>
      </c>
      <c r="E118" s="83">
        <f t="shared" si="24"/>
        <v>8358273.7300000004</v>
      </c>
      <c r="F118" s="65">
        <f t="shared" si="1"/>
        <v>112.14881155403538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7452842</v>
      </c>
      <c r="E120" s="251">
        <v>8358273.7300000004</v>
      </c>
      <c r="F120" s="65">
        <f t="shared" si="1"/>
        <v>112.14881155403538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7452842</v>
      </c>
      <c r="E141" s="108">
        <f t="shared" si="28"/>
        <v>8358273.7300000004</v>
      </c>
      <c r="F141" s="84">
        <f t="shared" si="1"/>
        <v>112.14881155403538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1358823.0599999998</v>
      </c>
      <c r="E5" s="109">
        <f t="shared" si="0"/>
        <v>1660.49</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1358823.0599999998</v>
      </c>
      <c r="E22" s="110">
        <f t="shared" si="3"/>
        <v>1660.49</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1358823.0599999998</v>
      </c>
      <c r="E23" s="110">
        <f t="shared" si="4"/>
        <v>1660.49</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2">
        <v>12497.68</v>
      </c>
      <c r="E25" s="252">
        <v>1660.49</v>
      </c>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v>1346325.38</v>
      </c>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563644.82999999996</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8047545.5599999996</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7659658.46</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6963104.1900000004</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580543.25</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10407.93</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91008.88</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14594.21</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387887.1</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7716818.6499999994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7571181.5499999998</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6879121.7400000002</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587772</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10323.879999999999</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93918.3</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45.63</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145637.1</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894371.73999999929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894371.74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652121.74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242250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4</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17048</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3226</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2023-01-30T11:35:33Z</cp:lastPrinted>
  <dcterms:created xsi:type="dcterms:W3CDTF">2022-04-01T05:14:30Z</dcterms:created>
  <dcterms:modified xsi:type="dcterms:W3CDTF">2023-01-31T06:55:46Z</dcterms:modified>
</cp:coreProperties>
</file>